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<sst xmlns="http://schemas.openxmlformats.org/spreadsheetml/2006/main" count="1047" uniqueCount="544">
  <si>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</si>
  <si>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</si>
  <si>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</si>
  <si>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</si>
  <si>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</si>
  <si>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</si>
  <si>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</si>
  <si>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</si>
  <si>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</si>
  <si>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</si>
  <si>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</si>
  <si>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</si>
  <si>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</si>
  <si>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</si>
  <si>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</si>
  <si>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</si>
  <si>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</si>
  <si>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</si>
  <si>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</si>
  <si>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</si>
  <si>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</si>
  <si>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</si>
  <si>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</si>
  <si>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</si>
  <si>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</si>
  <si>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</si>
  <si>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</si>
  <si>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</si>
  <si>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</si>
  <si>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</si>
  <si>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</si>
  <si>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</si>
  <si>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</si>
  <si>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</si>
  <si>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</si>
  <si>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</si>
  <si>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</si>
  <si>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</si>
  <si>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</si>
  <si>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</si>
  <si>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</si>
  <si>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</si>
  <si>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</si>
  <si>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</si>
  <si>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</si>
  <si>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</si>
  <si>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</si>
  <si>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</si>
  <si>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</si>
  <si>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</si>
  <si>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</si>
  <si>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</si>
  <si>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</si>
  <si>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</si>
  <si>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</si>
  <si>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</si>
  <si>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</si>
  <si>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</si>
  <si>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</si>
  <si>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</si>
  <si>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</si>
  <si>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</si>
  <si>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</si>
  <si>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</si>
  <si>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</si>
  <si>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</si>
  <si>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</si>
  <si>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</si>
  <si>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</si>
  <si>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</si>
  <si>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</si>
  <si>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</si>
  <si>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</si>
  <si>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</si>
  <si>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</si>
  <si>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</si>
  <si>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</si>
  <si>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</si>
  <si>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</si>
  <si>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</si>
  <si>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</si>
  <si>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</si>
  <si>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</si>
  <si>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</si>
  <si>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</si>
  <si>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</si>
  <si>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</si>
  <si>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</si>
  <si>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</si>
  <si>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</si>
  <si>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</si>
  <si>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</si>
  <si>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</si>
  <si>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</si>
  <si>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</si>
  <si>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</si>
  <si>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</si>
  <si>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</si>
  <si>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</si>
  <si>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</si>
  <si>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</si>
  <si>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</si>
  <si>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</si>
  <si>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</si>
  <si>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</si>
  <si>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</si>
  <si>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</si>
  <si>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</si>
  <si>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</si>
  <si>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</si>
  <si>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</si>
  <si>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</si>
  <si>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</si>
  <si>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</si>
  <si>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</si>
  <si>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</si>
  <si>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</si>
  <si>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</si>
  <si>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</si>
  <si>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</si>
  <si>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</si>
  <si>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</si>
  <si>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</si>
  <si>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</si>
  <si>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</si>
  <si>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</si>
  <si>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</si>
  <si>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</si>
  <si>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</si>
  <si>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</si>
  <si>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</si>
  <si>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</si>
  <si>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</si>
  <si>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</si>
  <si>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</si>
  <si>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</si>
  <si>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</si>
  <si>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</si>
  <si>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</si>
  <si>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</si>
  <si>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</si>
  <si>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</si>
  <si>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</si>
  <si>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</si>
  <si>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</si>
  <si>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</si>
  <si>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</si>
  <si>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</si>
  <si>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</si>
  <si>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</si>
  <si>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</si>
  <si>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</si>
  <si>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</si>
  <si>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</si>
  <si>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</si>
  <si>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</si>
  <si>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</si>
  <si>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</si>
  <si>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</si>
  <si>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</si>
  <si>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</si>
  <si>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</si>
  <si>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</si>
  <si>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</si>
  <si>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</si>
  <si>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</si>
  <si>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</si>
  <si>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</si>
  <si>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</si>
  <si>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</si>
  <si>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</si>
  <si>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</si>
  <si>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</si>
  <si>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</si>
  <si>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</si>
  <si>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</si>
  <si>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</si>
  <si>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</si>
  <si>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</si>
  <si>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</si>
  <si>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</si>
  <si>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</si>
  <si>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</si>
  <si>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</si>
  <si>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</si>
  <si>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</si>
  <si>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</si>
  <si>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</si>
  <si>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</si>
  <si>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</si>
  <si>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</si>
  <si>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</si>
  <si>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</si>
  <si>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</si>
  <si>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</si>
  <si>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愛知県愛西市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</si>
  <si>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</si>
  <si>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</si>
  <si>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</si>
  <si>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</si>
  <si>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</si>
  <si>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</si>
  <si>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</si>
  <si>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</si>
  <si>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</si>
  <si>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</si>
  <si>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</si>
  <si>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</si>
  <si>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</si>
  <si>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</si>
  <si>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</si>
  <si>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</si>
  <si>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</si>
  <si>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</si>
  <si>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</si>
  <si>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</si>
  <si>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</si>
  <si>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</si>
  <si>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</si>
  <si>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</si>
  <si>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</si>
  <si>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</si>
  <si>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</si>
  <si>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</si>
  <si>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</si>
  <si>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</si>
  <si>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</si>
  <si>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</si>
  <si>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</si>
  <si>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</si>
  <si>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</si>
  <si>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</si>
  <si>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</si>
  <si>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</si>
  <si>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</si>
  <si>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</si>
  <si>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</si>
  <si>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</si>
  <si>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</si>
  <si>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</si>
  <si>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</si>
  <si>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</si>
  <si>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</si>
  <si>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</si>
  <si>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</si>
  <si>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</si>
  <si>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</si>
  <si>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</si>
  <si>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</si>
  <si>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</si>
  <si>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</si>
  <si>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</si>
  <si>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</si>
  <si>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</si>
  <si>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</si>
  <si>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</si>
  <si>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</si>
  <si>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</si>
  <si>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</si>
  <si>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</si>
  <si>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</si>
  <si>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</si>
  <si>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</si>
  <si>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</si>
  <si>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</si>
  <si>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</si>
  <si>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</si>
  <si>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</si>
  <si>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</si>
  <si>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</si>
  <si>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</si>
  <si>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</si>
  <si>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</si>
  <si>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</si>
  <si>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</si>
  <si>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</si>
  <si>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</si>
  <si>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</si>
  <si>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</si>
  <si>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</si>
  <si>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</si>
  <si>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</si>
  <si>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</si>
  <si>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</si>
  <si>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</si>
  <si>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</si>
  <si>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</si>
  <si>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</si>
  <si>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</si>
  <si>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</si>
  <si>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</si>
  <si>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</si>
  <si>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</si>
  <si>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</si>
  <si>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</si>
  <si>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</si>
  <si>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</si>
  <si>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</si>
  <si>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</si>
  <si>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</si>
  <si>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</si>
  <si>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</si>
  <si>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</si>
  <si>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</si>
  <si>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</si>
  <si>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</si>
  <si>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</si>
  <si>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</si>
  <si>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</si>
  <si>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</si>
  <si>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</si>
  <si>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</si>
  <si>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</si>
  <si>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</si>
  <si>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</si>
  <si>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</si>
  <si>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</si>
  <si>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</si>
  <si>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</si>
  <si>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</si>
  <si>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</si>
  <si>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</si>
  <si>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</si>
  <si>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</si>
  <si>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</si>
  <si>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</si>
  <si>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</si>
  <si>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</si>
  <si>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</si>
  <si>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</si>
  <si>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</si>
  <si>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</si>
  <si>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</si>
  <si>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</si>
  <si>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</si>
  <si>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</si>
  <si>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</si>
  <si>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</si>
  <si>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</si>
  <si>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</si>
  <si>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</si>
  <si>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</si>
  <si>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</si>
  <si>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</si>
  <si>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</si>
  <si>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</si>
  <si>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愛知県愛西市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</si>
  <si>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</si>
  <si>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</si>
  <si>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</si>
  <si>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</si>
  <si>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</si>
  <si>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</si>
  <si>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</si>
  <si>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</si>
  <si>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</si>
  <si>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</si>
  <si>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</si>
  <si>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</si>
  <si>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</si>
  <si>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</si>
  <si>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</si>
  <si>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</si>
  <si>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</si>
  <si>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</si>
  <si>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</si>
  <si>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</si>
  <si>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</si>
  <si>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</si>
  <si>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</si>
  <si>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</si>
  <si>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</si>
  <si>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</si>
  <si>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</si>
  <si>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</si>
  <si>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</si>
  <si>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</si>
  <si>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</si>
  <si>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</si>
  <si>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</si>
  <si>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</si>
  <si>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</si>
  <si>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</si>
  <si>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</si>
  <si>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介護保険特別会計（サービス事業勘定）</t>
    <phoneticPr fontId="5"/>
  </si>
  <si>
    <t>水道事業会計</t>
    <phoneticPr fontId="5"/>
  </si>
  <si>
    <t>法適用企業</t>
    <phoneticPr fontId="5"/>
  </si>
  <si>
    <t>農業集落排水事業等特別会計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</si>
  <si>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</si>
  <si>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</si>
  <si>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</si>
  <si>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</si>
  <si>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</si>
  <si>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</si>
  <si>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</si>
  <si>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</si>
  <si>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</si>
  <si>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</si>
  <si>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</si>
  <si>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</si>
  <si>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</si>
  <si>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</si>
  <si>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</si>
  <si>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</si>
  <si>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</si>
  <si>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</si>
  <si>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</si>
  <si>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</si>
  <si>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</si>
  <si>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</si>
  <si>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</si>
  <si>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</si>
  <si>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</si>
  <si>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</si>
  <si>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</si>
  <si>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</si>
  <si>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</si>
  <si>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</si>
  <si>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</si>
  <si>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</si>
  <si>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</si>
  <si>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</si>
  <si>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</si>
  <si>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</si>
  <si>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</si>
  <si>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</si>
  <si>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</si>
  <si>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</si>
  <si>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</si>
  <si>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</si>
  <si>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</si>
  <si>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</si>
  <si>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</si>
  <si>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</si>
  <si>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</si>
  <si>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</si>
  <si>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</si>
  <si>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</si>
  <si>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</si>
  <si>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</si>
  <si>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</si>
  <si>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</si>
  <si>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</si>
  <si>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</si>
  <si>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</si>
  <si>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</si>
  <si>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</si>
  <si>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</si>
  <si>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</si>
  <si>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</si>
  <si>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</si>
  <si>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</si>
  <si>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</si>
  <si>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</si>
  <si>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</si>
  <si>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</si>
  <si>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</si>
  <si>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</si>
  <si>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</si>
  <si>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</si>
  <si>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</si>
  <si>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</si>
  <si>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</si>
  <si>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</si>
  <si>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</si>
  <si>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</si>
  <si>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</si>
  <si>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</si>
  <si>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</si>
  <si>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</si>
  <si>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</si>
  <si>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</si>
  <si>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</si>
  <si>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</si>
  <si>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</si>
  <si>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</si>
  <si>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</si>
  <si>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</si>
  <si>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</si>
  <si>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</si>
  <si>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</si>
  <si>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</si>
  <si>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</si>
  <si>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</si>
  <si>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</si>
  <si>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</si>
  <si>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</si>
  <si>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</si>
  <si>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</si>
  <si>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</si>
  <si>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</si>
  <si>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</si>
  <si>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</si>
  <si>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</si>
  <si>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</si>
  <si>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</si>
  <si>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</si>
  <si>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</si>
  <si>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</si>
  <si>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</si>
  <si>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</si>
  <si>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</si>
  <si>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</si>
  <si>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</si>
  <si>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</si>
  <si>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</si>
  <si>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</si>
  <si>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</si>
  <si>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</si>
  <si>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</si>
  <si>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</si>
  <si>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</si>
  <si>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</si>
  <si>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</si>
  <si>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</si>
  <si>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</si>
  <si>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</si>
  <si>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</si>
  <si>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</si>
  <si>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</si>
  <si>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</si>
  <si>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</si>
  <si>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</si>
  <si>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0.69</t>
  </si>
  <si>
    <t>▲ 0.14</t>
  </si>
  <si>
    <t>一般会計</t>
  </si>
  <si>
    <t>水道事業会計</t>
  </si>
  <si>
    <t>国民健康保険特別会計（事業勘定）</t>
  </si>
  <si>
    <t>介護保険特別会計（保険事業勘定）</t>
  </si>
  <si>
    <t>公共下水道事業特別会計</t>
  </si>
  <si>
    <t>農業集落排水事業等特別会計</t>
  </si>
  <si>
    <t>国民健康保険特別会計（直営診療施設勘定）</t>
  </si>
  <si>
    <t>後期高齢者医療特別会計</t>
  </si>
  <si>
    <t>その他会計（赤字）</t>
  </si>
  <si>
    <t>その他会計（黒字）</t>
  </si>
  <si>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</si>
  <si>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</si>
  <si>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</si>
  <si>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海部南部水道企業団</t>
    <rPh sb="0" eb="2">
      <t>アマ</t>
    </rPh>
    <rPh sb="2" eb="4">
      <t>ナンブ</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</si>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</sst>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49453</c:v>
                </c:pt>
                <c:pt idx="1">
                  <c:v>53478</c:v>
                </c:pt>
                <c:pt idx="2">
                  <c:v>34351</c:v>
                </c:pt>
                <c:pt idx="3">
                  <c:v>45153</c:v>
                </c:pt>
                <c:pt idx="4">
                  <c:v>74510</c:v>
                </c:pt>
              </c:numCache>
            </c:numRef>
          </c:val>
          <c:smooth val="0"/>
        </c:ser>
        <c:dLbls>
          <c:showLegendKey val="0"/>
          <c:showVal val="0"/>
          <c:showCatName val="0"/>
          <c:showSerName val="0"/>
          <c:showPercent val="0"/>
          <c:showBubbleSize val="0"/>
        </c:dLbls>
        <c:marker val="1"/>
        <c:smooth val="0"/>
        <c:axId val="90234880"/>
        <c:axId val="90236800"/>
      </c:lineChart>
      <c:catAx>
        <c:axId val="90234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36800"/>
        <c:crosses val="autoZero"/>
        <c:auto val="1"/>
        <c:lblAlgn val="ctr"/>
        <c:lblOffset val="100"/>
        <c:tickLblSkip val="1"/>
        <c:tickMarkSkip val="1"/>
        <c:noMultiLvlLbl val="0"/>
      </c:catAx>
      <c:valAx>
        <c:axId val="902368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3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9.58</c:v>
                </c:pt>
                <c:pt idx="1">
                  <c:v>3.98</c:v>
                </c:pt>
                <c:pt idx="2">
                  <c:v>3.07</c:v>
                </c:pt>
                <c:pt idx="3">
                  <c:v>8.49</c:v>
                </c:pt>
                <c:pt idx="4">
                  <c:v>8.18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30.77</c:v>
                </c:pt>
                <c:pt idx="1">
                  <c:v>35.68</c:v>
                </c:pt>
                <c:pt idx="2">
                  <c:v>37.729999999999997</c:v>
                </c:pt>
                <c:pt idx="3">
                  <c:v>37.090000000000003</c:v>
                </c:pt>
                <c:pt idx="4">
                  <c:v>37.520000000000003</c:v>
                </c:pt>
              </c:numCache>
            </c:numRef>
          </c:val>
        </c:ser>
        <c:dLbls>
          <c:showLegendKey val="0"/>
          <c:showVal val="0"/>
          <c:showCatName val="0"/>
          <c:showSerName val="0"/>
          <c:showPercent val="0"/>
          <c:showBubbleSize val="0"/>
        </c:dLbls>
        <c:gapWidth val="250"/>
        <c:overlap val="100"/>
        <c:axId val="101527552"/>
        <c:axId val="10152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0.17</c:v>
                </c:pt>
                <c:pt idx="1">
                  <c:v>-0.69</c:v>
                </c:pt>
                <c:pt idx="2">
                  <c:v>1.2</c:v>
                </c:pt>
                <c:pt idx="3">
                  <c:v>5.58</c:v>
                </c:pt>
                <c:pt idx="4">
                  <c:v>-0.14000000000000001</c:v>
                </c:pt>
              </c:numCache>
            </c:numRef>
          </c:val>
          <c:smooth val="0"/>
        </c:ser>
        <c:dLbls>
          <c:showLegendKey val="0"/>
          <c:showVal val="0"/>
          <c:showCatName val="0"/>
          <c:showSerName val="0"/>
          <c:showPercent val="0"/>
          <c:showBubbleSize val="0"/>
        </c:dLbls>
        <c:marker val="1"/>
        <c:smooth val="0"/>
        <c:axId val="101527552"/>
        <c:axId val="101529472"/>
      </c:lineChart>
      <c:catAx>
        <c:axId val="1015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529472"/>
        <c:crosses val="autoZero"/>
        <c:auto val="1"/>
        <c:lblAlgn val="ctr"/>
        <c:lblOffset val="100"/>
        <c:tickLblSkip val="1"/>
        <c:tickMarkSkip val="1"/>
        <c:noMultiLvlLbl val="0"/>
      </c:catAx>
      <c:valAx>
        <c:axId val="1015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2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0.17</c:v>
                </c:pt>
                <c:pt idx="2">
                  <c:v>#N/A</c:v>
                </c:pt>
                <c:pt idx="3">
                  <c:v>0.16</c:v>
                </c:pt>
                <c:pt idx="4">
                  <c:v>#N/A</c:v>
                </c:pt>
                <c:pt idx="5">
                  <c:v>0.12</c:v>
                </c:pt>
                <c:pt idx="6">
                  <c:v>#N/A</c:v>
                </c:pt>
                <c:pt idx="7">
                  <c:v>0.14000000000000001</c:v>
                </c:pt>
                <c:pt idx="8">
                  <c:v>#N/A</c:v>
                </c:pt>
                <c:pt idx="9">
                  <c:v>0.13</c:v>
                </c:pt>
              </c:numCache>
            </c:numRef>
          </c:val>
        </c:ser>
        <c:ser>
          <c:idx val="4"/>
          <c:order val="4"/>
          <c:tx>
            <c:strRef>
              <c:f>データシート!$A$31</c:f>
              <c:strCache>
                <c:ptCount val="1"/>
                <c:pt idx="0">
                  <c:v>農業集落排水事業等特別会計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0.12</c:v>
                </c:pt>
                <c:pt idx="4">
                  <c:v>#N/A</c:v>
                </c:pt>
                <c:pt idx="5">
                  <c:v>0.18</c:v>
                </c:pt>
                <c:pt idx="6">
                  <c:v>#N/A</c:v>
                </c:pt>
                <c:pt idx="7">
                  <c:v>0.14000000000000001</c:v>
                </c:pt>
                <c:pt idx="8">
                  <c:v>#N/A</c:v>
                </c:pt>
                <c:pt idx="9">
                  <c:v>0.25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0.67</c:v>
                </c:pt>
                <c:pt idx="2">
                  <c:v>#N/A</c:v>
                </c:pt>
                <c:pt idx="3">
                  <c:v>0.43</c:v>
                </c:pt>
                <c:pt idx="4">
                  <c:v>#N/A</c:v>
                </c:pt>
                <c:pt idx="5">
                  <c:v>0.28000000000000003</c:v>
                </c:pt>
                <c:pt idx="6">
                  <c:v>#N/A</c:v>
                </c:pt>
                <c:pt idx="7">
                  <c:v>0.33</c:v>
                </c:pt>
                <c:pt idx="8">
                  <c:v>#N/A</c:v>
                </c:pt>
                <c:pt idx="9">
                  <c:v>0.38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0.42</c:v>
                </c:pt>
                <c:pt idx="2">
                  <c:v>#N/A</c:v>
                </c:pt>
                <c:pt idx="3">
                  <c:v>0.56000000000000005</c:v>
                </c:pt>
                <c:pt idx="4">
                  <c:v>#N/A</c:v>
                </c:pt>
                <c:pt idx="5">
                  <c:v>0.48</c:v>
                </c:pt>
                <c:pt idx="6">
                  <c:v>#N/A</c:v>
                </c:pt>
                <c:pt idx="7">
                  <c:v>0.69</c:v>
                </c:pt>
                <c:pt idx="8">
                  <c:v>#N/A</c:v>
                </c:pt>
                <c:pt idx="9">
                  <c:v>0.86</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3.65</c:v>
                </c:pt>
                <c:pt idx="2">
                  <c:v>#N/A</c:v>
                </c:pt>
                <c:pt idx="3">
                  <c:v>5.32</c:v>
                </c:pt>
                <c:pt idx="4">
                  <c:v>#N/A</c:v>
                </c:pt>
                <c:pt idx="5">
                  <c:v>4.76</c:v>
                </c:pt>
                <c:pt idx="6">
                  <c:v>#N/A</c:v>
                </c:pt>
                <c:pt idx="7">
                  <c:v>3.98</c:v>
                </c:pt>
                <c:pt idx="8">
                  <c:v>#N/A</c:v>
                </c:pt>
                <c:pt idx="9">
                  <c:v>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4.38</c:v>
                </c:pt>
                <c:pt idx="2">
                  <c:v>#N/A</c:v>
                </c:pt>
                <c:pt idx="3">
                  <c:v>4.6500000000000004</c:v>
                </c:pt>
                <c:pt idx="4">
                  <c:v>#N/A</c:v>
                </c:pt>
                <c:pt idx="5">
                  <c:v>4.3899999999999997</c:v>
                </c:pt>
                <c:pt idx="6">
                  <c:v>#N/A</c:v>
                </c:pt>
                <c:pt idx="7">
                  <c:v>3.97</c:v>
                </c:pt>
                <c:pt idx="8">
                  <c:v>#N/A</c:v>
                </c:pt>
                <c:pt idx="9">
                  <c:v>3.86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9.57</c:v>
                </c:pt>
                <c:pt idx="2">
                  <c:v>#N/A</c:v>
                </c:pt>
                <c:pt idx="3">
                  <c:v>3.97</c:v>
                </c:pt>
                <c:pt idx="4">
                  <c:v>#N/A</c:v>
                </c:pt>
                <c:pt idx="5">
                  <c:v>3.07</c:v>
                </c:pt>
                <c:pt idx="6">
                  <c:v>#N/A</c:v>
                </c:pt>
                <c:pt idx="7">
                  <c:v>8.48</c:v>
                </c:pt>
                <c:pt idx="8">
                  <c:v>#N/A</c:v>
                </c:pt>
                <c:pt idx="9">
                  <c:v>8.17</c:v>
                </c:pt>
              </c:numCache>
            </c:numRef>
          </c:val>
        </c:ser>
        <c:dLbls>
          <c:showLegendKey val="0"/>
          <c:showVal val="0"/>
          <c:showCatName val="0"/>
          <c:showSerName val="0"/>
          <c:showPercent val="0"/>
          <c:showBubbleSize val="0"/>
        </c:dLbls>
        <c:gapWidth val="150"/>
        <c:overlap val="100"/>
        <c:axId val="103458688"/>
        <c:axId val="103460224"/>
      </c:barChart>
      <c:catAx>
        <c:axId val="10345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460224"/>
        <c:crosses val="autoZero"/>
        <c:auto val="1"/>
        <c:lblAlgn val="ctr"/>
        <c:lblOffset val="100"/>
        <c:tickLblSkip val="1"/>
        <c:tickMarkSkip val="1"/>
        <c:noMultiLvlLbl val="0"/>
      </c:catAx>
      <c:valAx>
        <c:axId val="10346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58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1676</c:v>
                </c:pt>
                <c:pt idx="5">
                  <c:v>1780</c:v>
                </c:pt>
                <c:pt idx="8">
                  <c:v>1915</c:v>
                </c:pt>
                <c:pt idx="11">
                  <c:v>2087</c:v>
                </c:pt>
                <c:pt idx="14">
                  <c:v>2180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2</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301</c:v>
                </c:pt>
                <c:pt idx="3">
                  <c:v>328</c:v>
                </c:pt>
                <c:pt idx="6">
                  <c:v>319</c:v>
                </c:pt>
                <c:pt idx="9">
                  <c:v>269</c:v>
                </c:pt>
                <c:pt idx="12">
                  <c:v>199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476</c:v>
                </c:pt>
                <c:pt idx="3">
                  <c:v>466</c:v>
                </c:pt>
                <c:pt idx="6">
                  <c:v>520</c:v>
                </c:pt>
                <c:pt idx="9">
                  <c:v>515</c:v>
                </c:pt>
                <c:pt idx="12">
                  <c:v>538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1584</c:v>
                </c:pt>
                <c:pt idx="3">
                  <c:v>1692</c:v>
                </c:pt>
                <c:pt idx="6">
                  <c:v>1819</c:v>
                </c:pt>
                <c:pt idx="9">
                  <c:v>1963</c:v>
                </c:pt>
                <c:pt idx="12">
                  <c:v>2004</c:v>
                </c:pt>
              </c:numCache>
            </c:numRef>
          </c:val>
        </c:ser>
        <c:dLbls>
          <c:showLegendKey val="0"/>
          <c:showVal val="0"/>
          <c:showCatName val="0"/>
          <c:showSerName val="0"/>
          <c:showPercent val="0"/>
          <c:showBubbleSize val="0"/>
        </c:dLbls>
        <c:gapWidth val="100"/>
        <c:overlap val="100"/>
        <c:axId val="103208064"/>
        <c:axId val="10320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687</c:v>
                </c:pt>
                <c:pt idx="2">
                  <c:v>#N/A</c:v>
                </c:pt>
                <c:pt idx="3">
                  <c:v>#N/A</c:v>
                </c:pt>
                <c:pt idx="4">
                  <c:v>708</c:v>
                </c:pt>
                <c:pt idx="5">
                  <c:v>#N/A</c:v>
                </c:pt>
                <c:pt idx="6">
                  <c:v>#N/A</c:v>
                </c:pt>
                <c:pt idx="7">
                  <c:v>745</c:v>
                </c:pt>
                <c:pt idx="8">
                  <c:v>#N/A</c:v>
                </c:pt>
                <c:pt idx="9">
                  <c:v>#N/A</c:v>
                </c:pt>
                <c:pt idx="10">
                  <c:v>662</c:v>
                </c:pt>
                <c:pt idx="11">
                  <c:v>#N/A</c:v>
                </c:pt>
                <c:pt idx="12">
                  <c:v>#N/A</c:v>
                </c:pt>
                <c:pt idx="13">
                  <c:v>561</c:v>
                </c:pt>
                <c:pt idx="14">
                  <c:v>#N/A</c:v>
                </c:pt>
              </c:numCache>
            </c:numRef>
          </c:val>
          <c:smooth val="0"/>
        </c:ser>
        <c:dLbls>
          <c:showLegendKey val="0"/>
          <c:showVal val="0"/>
          <c:showCatName val="0"/>
          <c:showSerName val="0"/>
          <c:showPercent val="0"/>
          <c:showBubbleSize val="0"/>
        </c:dLbls>
        <c:marker val="1"/>
        <c:smooth val="0"/>
        <c:axId val="103208064"/>
        <c:axId val="103209984"/>
      </c:lineChart>
      <c:catAx>
        <c:axId val="1032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09984"/>
        <c:crosses val="autoZero"/>
        <c:auto val="1"/>
        <c:lblAlgn val="ctr"/>
        <c:lblOffset val="100"/>
        <c:tickLblSkip val="1"/>
        <c:tickMarkSkip val="1"/>
        <c:noMultiLvlLbl val="0"/>
      </c:catAx>
      <c:valAx>
        <c:axId val="10320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21680</c:v>
                </c:pt>
                <c:pt idx="5">
                  <c:v>22526</c:v>
                </c:pt>
                <c:pt idx="8">
                  <c:v>23370</c:v>
                </c:pt>
                <c:pt idx="11">
                  <c:v>23456</c:v>
                </c:pt>
                <c:pt idx="14">
                  <c:v>24780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9332</c:v>
                </c:pt>
                <c:pt idx="5">
                  <c:v>10764</c:v>
                </c:pt>
                <c:pt idx="8">
                  <c:v>11149</c:v>
                </c:pt>
                <c:pt idx="11">
                  <c:v>11532</c:v>
                </c:pt>
                <c:pt idx="14">
                  <c:v>11285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3168</c:v>
                </c:pt>
                <c:pt idx="3">
                  <c:v>3234</c:v>
                </c:pt>
                <c:pt idx="6">
                  <c:v>3317</c:v>
                </c:pt>
                <c:pt idx="9">
                  <c:v>3514</c:v>
                </c:pt>
                <c:pt idx="12">
                  <c:v>3351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1819</c:v>
                </c:pt>
                <c:pt idx="3">
                  <c:v>1323</c:v>
                </c:pt>
                <c:pt idx="6">
                  <c:v>919</c:v>
                </c:pt>
                <c:pt idx="9">
                  <c:v>539</c:v>
                </c:pt>
                <c:pt idx="12">
                  <c:v>227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8891</c:v>
                </c:pt>
                <c:pt idx="3">
                  <c:v>8417</c:v>
                </c:pt>
                <c:pt idx="6">
                  <c:v>8752</c:v>
                </c:pt>
                <c:pt idx="9">
                  <c:v>8765</c:v>
                </c:pt>
                <c:pt idx="12">
                  <c:v>8609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338</c:v>
                </c:pt>
                <c:pt idx="3">
                  <c:v>3</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19184</c:v>
                </c:pt>
                <c:pt idx="3">
                  <c:v>20768</c:v>
                </c:pt>
                <c:pt idx="6">
                  <c:v>20737</c:v>
                </c:pt>
                <c:pt idx="9">
                  <c:v>21241</c:v>
                </c:pt>
                <c:pt idx="12">
                  <c:v>22923</c:v>
                </c:pt>
              </c:numCache>
            </c:numRef>
          </c:val>
        </c:ser>
        <c:dLbls>
          <c:showLegendKey val="0"/>
          <c:showVal val="0"/>
          <c:showCatName val="0"/>
          <c:showSerName val="0"/>
          <c:showPercent val="0"/>
          <c:showBubbleSize val="0"/>
        </c:dLbls>
        <c:gapWidth val="100"/>
        <c:overlap val="100"/>
        <c:axId val="101463168"/>
        <c:axId val="10146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2389</c:v>
                </c:pt>
                <c:pt idx="2">
                  <c:v>#N/A</c:v>
                </c:pt>
                <c:pt idx="3">
                  <c:v>#N/A</c:v>
                </c:pt>
                <c:pt idx="4">
                  <c:v>454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1463168"/>
        <c:axId val="101465088"/>
      </c:lineChart>
      <c:catAx>
        <c:axId val="1014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465088"/>
        <c:crosses val="autoZero"/>
        <c:auto val="1"/>
        <c:lblAlgn val="ctr"/>
        <c:lblOffset val="100"/>
        <c:tickLblSkip val="1"/>
        <c:tickMarkSkip val="1"/>
        <c:noMultiLvlLbl val="0"/>
      </c:catAx>
      <c:valAx>
        <c:axId val="10146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65,237
64,597
66.70
25,916,252
24,444,078
1,244,658
15,215,879
23,153,769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財政力指数は類似団体平均を僅かに上回るが、年々下降傾向にある。</a:t>
          </a:r>
        </a:p>
        <a:p>
          <a:r>
            <a:rPr kumimoji="1" lang="ja-JP" altLang="en-US" sz="1300">
              <a:latin typeface="ＭＳ Ｐゴシック"/>
            </a:rPr>
            <a:t>　市内に中心となる産業がなく財政基盤が弱いことから、企業誘致をはじめとした自主財源確保施策を進めつつ、さらなる事務事業の見直しと施策の重点化の両立に努め、収支バランスの改善に努める。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69" name="直線コネクタ 68"/>
        <xdr:cNvCxnSpPr/>
      </xdr:nvCxnSpPr>
      <xdr:spPr>
        <a:xfrm>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24493</xdr:rowOff>
    </xdr:to>
    <xdr:cxnSp macro="">
      <xdr:nvCxnSpPr>
        <xdr:cNvPr id="72" name="直線コネクタ 71"/>
        <xdr:cNvCxnSpPr/>
      </xdr:nvCxnSpPr>
      <xdr:spPr>
        <a:xfrm>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7257</xdr:rowOff>
    </xdr:to>
    <xdr:cxnSp macro="">
      <xdr:nvCxnSpPr>
        <xdr:cNvPr id="75" name="直線コネクタ 74"/>
        <xdr:cNvCxnSpPr/>
      </xdr:nvCxnSpPr>
      <xdr:spPr>
        <a:xfrm>
          <a:off x="2336800" y="698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127000</xdr:rowOff>
    </xdr:to>
    <xdr:cxnSp macro="">
      <xdr:nvCxnSpPr>
        <xdr:cNvPr id="78" name="直線コネクタ 77"/>
        <xdr:cNvCxnSpPr/>
      </xdr:nvCxnSpPr>
      <xdr:spPr>
        <a:xfrm>
          <a:off x="1447800" y="693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162378</xdr:rowOff>
    </xdr:from>
    <xdr:to>
      <xdr:col>7</xdr:col>
      <xdr:colOff>203200</xdr:colOff>
      <xdr:row>41</xdr:row>
      <xdr:rowOff>92528</xdr:rowOff>
    </xdr:to>
    <xdr:sp macro="" textlink="">
      <xdr:nvSpPr>
        <xdr:cNvPr id="88" name="円/楕円 87"/>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7455</xdr:rowOff>
    </xdr:from>
    <xdr:ext cx="762000" cy="259045"/>
    <xdr:sp macro="" textlink="">
      <xdr:nvSpPr>
        <xdr:cNvPr id="89"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0" name="円/楕円 89"/>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1" name="テキスト ボックス 90"/>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2" name="円/楕円 91"/>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3" name="テキスト ボックス 92"/>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4" name="円/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6" name="円/楕円 95"/>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7" name="テキスト ボックス 96"/>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経常収支比率は前年度に比べ、公債費や扶助費の増加により若干高くなっているものの、定員管理計画に基づいた退職者の不補充等で人件費が抑えられ、平成</a:t>
          </a:r>
          <a:r>
            <a:rPr kumimoji="1" lang="en-US" altLang="ja-JP" sz="1300">
              <a:latin typeface="ＭＳ Ｐゴシック"/>
            </a:rPr>
            <a:t>24</a:t>
          </a:r>
          <a:r>
            <a:rPr kumimoji="1" lang="ja-JP" altLang="en-US" sz="1300">
              <a:latin typeface="ＭＳ Ｐゴシック"/>
            </a:rPr>
            <a:t>年度よりは低くなっている。また、比率は類似団体平均より７ポイントほど低く、今後も事業の合理化を進め改善を図っていく。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100330</xdr:rowOff>
    </xdr:from>
    <xdr:to>
      <xdr:col>7</xdr:col>
      <xdr:colOff>152400</xdr:colOff>
      <xdr:row>59</xdr:row>
      <xdr:rowOff>148590</xdr:rowOff>
    </xdr:to>
    <xdr:cxnSp macro="">
      <xdr:nvCxnSpPr>
        <xdr:cNvPr id="130" name="直線コネクタ 129"/>
        <xdr:cNvCxnSpPr/>
      </xdr:nvCxnSpPr>
      <xdr:spPr>
        <a:xfrm>
          <a:off x="4114800" y="102158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60</xdr:row>
      <xdr:rowOff>88138</xdr:rowOff>
    </xdr:to>
    <xdr:cxnSp macro="">
      <xdr:nvCxnSpPr>
        <xdr:cNvPr id="133" name="直線コネクタ 132"/>
        <xdr:cNvCxnSpPr/>
      </xdr:nvCxnSpPr>
      <xdr:spPr>
        <a:xfrm flipV="1">
          <a:off x="3225800" y="1021588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88138</xdr:rowOff>
    </xdr:to>
    <xdr:cxnSp macro="">
      <xdr:nvCxnSpPr>
        <xdr:cNvPr id="136" name="直線コネクタ 135"/>
        <xdr:cNvCxnSpPr/>
      </xdr:nvCxnSpPr>
      <xdr:spPr>
        <a:xfrm>
          <a:off x="2336800" y="103365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126746</xdr:rowOff>
    </xdr:to>
    <xdr:cxnSp macro="">
      <xdr:nvCxnSpPr>
        <xdr:cNvPr id="139" name="直線コネクタ 138"/>
        <xdr:cNvCxnSpPr/>
      </xdr:nvCxnSpPr>
      <xdr:spPr>
        <a:xfrm flipV="1">
          <a:off x="1447800" y="1033653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49" name="円/楕円 148"/>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114317</xdr:rowOff>
    </xdr:from>
    <xdr:ext cx="762000" cy="259045"/>
    <xdr:sp macro="" textlink="">
      <xdr:nvSpPr>
        <xdr:cNvPr id="150"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1" name="円/楕円 150"/>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2" name="テキスト ボックス 151"/>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37338</xdr:rowOff>
    </xdr:from>
    <xdr:to>
      <xdr:col>4</xdr:col>
      <xdr:colOff>533400</xdr:colOff>
      <xdr:row>60</xdr:row>
      <xdr:rowOff>138938</xdr:rowOff>
    </xdr:to>
    <xdr:sp macro="" textlink="">
      <xdr:nvSpPr>
        <xdr:cNvPr id="153" name="円/楕円 152"/>
        <xdr:cNvSpPr/>
      </xdr:nvSpPr>
      <xdr:spPr>
        <a:xfrm>
          <a:off x="3175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149115</xdr:rowOff>
    </xdr:from>
    <xdr:ext cx="762000" cy="259045"/>
    <xdr:sp macro="" textlink="">
      <xdr:nvSpPr>
        <xdr:cNvPr id="154" name="テキスト ボックス 153"/>
        <xdr:cNvSpPr txBox="1"/>
      </xdr:nvSpPr>
      <xdr:spPr>
        <a:xfrm>
          <a:off x="2844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5" name="円/楕円 154"/>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6" name="テキスト ボックス 155"/>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57" name="円/楕円 156"/>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58" name="テキスト ボックス 157"/>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人件費決算額は類似団体と比べても低い額を保っているが、統合庁舎整備事業に伴う電算事務の委託料の増額により物件費が増え、前年度よりは人口１人当たりの額が伸びている。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123132</xdr:rowOff>
    </xdr:from>
    <xdr:to>
      <xdr:col>7</xdr:col>
      <xdr:colOff>152400</xdr:colOff>
      <xdr:row>81</xdr:row>
      <xdr:rowOff>135153</xdr:rowOff>
    </xdr:to>
    <xdr:cxnSp macro="">
      <xdr:nvCxnSpPr>
        <xdr:cNvPr id="192" name="直線コネクタ 191"/>
        <xdr:cNvCxnSpPr/>
      </xdr:nvCxnSpPr>
      <xdr:spPr>
        <a:xfrm>
          <a:off x="4114800" y="14010582"/>
          <a:ext cx="8382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119929</xdr:rowOff>
    </xdr:from>
    <xdr:ext cx="762000" cy="259045"/>
    <xdr:sp macro="" textlink="">
      <xdr:nvSpPr>
        <xdr:cNvPr id="193" name="人件費・物件費等の状況平均値テキスト"/>
        <xdr:cNvSpPr txBox="1"/>
      </xdr:nvSpPr>
      <xdr:spPr>
        <a:xfrm>
          <a:off x="5041900" y="14007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123132</xdr:rowOff>
    </xdr:from>
    <xdr:to>
      <xdr:col>6</xdr:col>
      <xdr:colOff>0</xdr:colOff>
      <xdr:row>81</xdr:row>
      <xdr:rowOff>125901</xdr:rowOff>
    </xdr:to>
    <xdr:cxnSp macro="">
      <xdr:nvCxnSpPr>
        <xdr:cNvPr id="195" name="直線コネクタ 194"/>
        <xdr:cNvCxnSpPr/>
      </xdr:nvCxnSpPr>
      <xdr:spPr>
        <a:xfrm flipV="1">
          <a:off x="3225800" y="14010582"/>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125901</xdr:rowOff>
    </xdr:from>
    <xdr:to>
      <xdr:col>4</xdr:col>
      <xdr:colOff>482600</xdr:colOff>
      <xdr:row>81</xdr:row>
      <xdr:rowOff>133145</xdr:rowOff>
    </xdr:to>
    <xdr:cxnSp macro="">
      <xdr:nvCxnSpPr>
        <xdr:cNvPr id="198" name="直線コネクタ 197"/>
        <xdr:cNvCxnSpPr/>
      </xdr:nvCxnSpPr>
      <xdr:spPr>
        <a:xfrm flipV="1">
          <a:off x="2336800" y="14013351"/>
          <a:ext cx="8890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127919</xdr:rowOff>
    </xdr:from>
    <xdr:to>
      <xdr:col>3</xdr:col>
      <xdr:colOff>279400</xdr:colOff>
      <xdr:row>81</xdr:row>
      <xdr:rowOff>133145</xdr:rowOff>
    </xdr:to>
    <xdr:cxnSp macro="">
      <xdr:nvCxnSpPr>
        <xdr:cNvPr id="201" name="直線コネクタ 200"/>
        <xdr:cNvCxnSpPr/>
      </xdr:nvCxnSpPr>
      <xdr:spPr>
        <a:xfrm>
          <a:off x="1447800" y="1401536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84353</xdr:rowOff>
    </xdr:from>
    <xdr:to>
      <xdr:col>7</xdr:col>
      <xdr:colOff>203200</xdr:colOff>
      <xdr:row>82</xdr:row>
      <xdr:rowOff>14503</xdr:rowOff>
    </xdr:to>
    <xdr:sp macro="" textlink="">
      <xdr:nvSpPr>
        <xdr:cNvPr id="211" name="円/楕円 210"/>
        <xdr:cNvSpPr/>
      </xdr:nvSpPr>
      <xdr:spPr>
        <a:xfrm>
          <a:off x="4902200" y="1397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5630</xdr:rowOff>
    </xdr:from>
    <xdr:ext cx="762000" cy="259045"/>
    <xdr:sp macro="" textlink="">
      <xdr:nvSpPr>
        <xdr:cNvPr id="212" name="人件費・物件費等の状況該当値テキスト"/>
        <xdr:cNvSpPr txBox="1"/>
      </xdr:nvSpPr>
      <xdr:spPr>
        <a:xfrm>
          <a:off x="5041900" y="1389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72332</xdr:rowOff>
    </xdr:from>
    <xdr:to>
      <xdr:col>6</xdr:col>
      <xdr:colOff>50800</xdr:colOff>
      <xdr:row>82</xdr:row>
      <xdr:rowOff>2482</xdr:rowOff>
    </xdr:to>
    <xdr:sp macro="" textlink="">
      <xdr:nvSpPr>
        <xdr:cNvPr id="213" name="円/楕円 212"/>
        <xdr:cNvSpPr/>
      </xdr:nvSpPr>
      <xdr:spPr>
        <a:xfrm>
          <a:off x="4064000" y="139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12659</xdr:rowOff>
    </xdr:from>
    <xdr:ext cx="736600" cy="259045"/>
    <xdr:sp macro="" textlink="">
      <xdr:nvSpPr>
        <xdr:cNvPr id="214" name="テキスト ボックス 213"/>
        <xdr:cNvSpPr txBox="1"/>
      </xdr:nvSpPr>
      <xdr:spPr>
        <a:xfrm>
          <a:off x="3733800" y="13728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75101</xdr:rowOff>
    </xdr:from>
    <xdr:to>
      <xdr:col>4</xdr:col>
      <xdr:colOff>533400</xdr:colOff>
      <xdr:row>82</xdr:row>
      <xdr:rowOff>5251</xdr:rowOff>
    </xdr:to>
    <xdr:sp macro="" textlink="">
      <xdr:nvSpPr>
        <xdr:cNvPr id="215" name="円/楕円 214"/>
        <xdr:cNvSpPr/>
      </xdr:nvSpPr>
      <xdr:spPr>
        <a:xfrm>
          <a:off x="3175000" y="139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15428</xdr:rowOff>
    </xdr:from>
    <xdr:ext cx="762000" cy="259045"/>
    <xdr:sp macro="" textlink="">
      <xdr:nvSpPr>
        <xdr:cNvPr id="216" name="テキスト ボックス 215"/>
        <xdr:cNvSpPr txBox="1"/>
      </xdr:nvSpPr>
      <xdr:spPr>
        <a:xfrm>
          <a:off x="2844800" y="137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82345</xdr:rowOff>
    </xdr:from>
    <xdr:to>
      <xdr:col>3</xdr:col>
      <xdr:colOff>330200</xdr:colOff>
      <xdr:row>82</xdr:row>
      <xdr:rowOff>12495</xdr:rowOff>
    </xdr:to>
    <xdr:sp macro="" textlink="">
      <xdr:nvSpPr>
        <xdr:cNvPr id="217" name="円/楕円 216"/>
        <xdr:cNvSpPr/>
      </xdr:nvSpPr>
      <xdr:spPr>
        <a:xfrm>
          <a:off x="2286000" y="139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22672</xdr:rowOff>
    </xdr:from>
    <xdr:ext cx="762000" cy="259045"/>
    <xdr:sp macro="" textlink="">
      <xdr:nvSpPr>
        <xdr:cNvPr id="218" name="テキスト ボックス 217"/>
        <xdr:cNvSpPr txBox="1"/>
      </xdr:nvSpPr>
      <xdr:spPr>
        <a:xfrm>
          <a:off x="1955800" y="1373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77119</xdr:rowOff>
    </xdr:from>
    <xdr:to>
      <xdr:col>2</xdr:col>
      <xdr:colOff>127000</xdr:colOff>
      <xdr:row>82</xdr:row>
      <xdr:rowOff>7269</xdr:rowOff>
    </xdr:to>
    <xdr:sp macro="" textlink="">
      <xdr:nvSpPr>
        <xdr:cNvPr id="219" name="円/楕円 218"/>
        <xdr:cNvSpPr/>
      </xdr:nvSpPr>
      <xdr:spPr>
        <a:xfrm>
          <a:off x="1397000" y="139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17446</xdr:rowOff>
    </xdr:from>
    <xdr:ext cx="762000" cy="259045"/>
    <xdr:sp macro="" textlink="">
      <xdr:nvSpPr>
        <xdr:cNvPr id="220" name="テキスト ボックス 219"/>
        <xdr:cNvSpPr txBox="1"/>
      </xdr:nvSpPr>
      <xdr:spPr>
        <a:xfrm>
          <a:off x="1066800" y="1373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４町村の給与水準を継続することにより、類似団体平均と比べると大きく下回る指数値となっている。近隣団体や類似団体の状況を踏まえ、給与の水準の適正化を図りながら、意欲を持って働けるとともに、能力・実績に対する人事評価の結果を反映した給与制度への取組み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111761</xdr:rowOff>
    </xdr:from>
    <xdr:to>
      <xdr:col>24</xdr:col>
      <xdr:colOff>558800</xdr:colOff>
      <xdr:row>83</xdr:row>
      <xdr:rowOff>20743</xdr:rowOff>
    </xdr:to>
    <xdr:cxnSp macro="">
      <xdr:nvCxnSpPr>
        <xdr:cNvPr id="254" name="直線コネクタ 253"/>
        <xdr:cNvCxnSpPr/>
      </xdr:nvCxnSpPr>
      <xdr:spPr>
        <a:xfrm>
          <a:off x="16179800" y="14170661"/>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111761</xdr:rowOff>
    </xdr:from>
    <xdr:to>
      <xdr:col>23</xdr:col>
      <xdr:colOff>406400</xdr:colOff>
      <xdr:row>86</xdr:row>
      <xdr:rowOff>53339</xdr:rowOff>
    </xdr:to>
    <xdr:cxnSp macro="">
      <xdr:nvCxnSpPr>
        <xdr:cNvPr id="257" name="直線コネクタ 256"/>
        <xdr:cNvCxnSpPr/>
      </xdr:nvCxnSpPr>
      <xdr:spPr>
        <a:xfrm flipV="1">
          <a:off x="15290800" y="14170661"/>
          <a:ext cx="889000" cy="6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101600</xdr:rowOff>
    </xdr:to>
    <xdr:cxnSp macro="">
      <xdr:nvCxnSpPr>
        <xdr:cNvPr id="260" name="直線コネクタ 259"/>
        <xdr:cNvCxnSpPr/>
      </xdr:nvCxnSpPr>
      <xdr:spPr>
        <a:xfrm flipV="1">
          <a:off x="14401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86</xdr:row>
      <xdr:rowOff>101600</xdr:rowOff>
    </xdr:to>
    <xdr:cxnSp macro="">
      <xdr:nvCxnSpPr>
        <xdr:cNvPr id="263" name="直線コネクタ 262"/>
        <xdr:cNvCxnSpPr/>
      </xdr:nvCxnSpPr>
      <xdr:spPr>
        <a:xfrm>
          <a:off x="13512800" y="1432348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73" name="円/楕円 272"/>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157920</xdr:rowOff>
    </xdr:from>
    <xdr:ext cx="762000" cy="259045"/>
    <xdr:sp macro="" textlink="">
      <xdr:nvSpPr>
        <xdr:cNvPr id="274" name="給与水準   （国との比較）該当値テキスト"/>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60961</xdr:rowOff>
    </xdr:from>
    <xdr:to>
      <xdr:col>23</xdr:col>
      <xdr:colOff>457200</xdr:colOff>
      <xdr:row>82</xdr:row>
      <xdr:rowOff>162561</xdr:rowOff>
    </xdr:to>
    <xdr:sp macro="" textlink="">
      <xdr:nvSpPr>
        <xdr:cNvPr id="275" name="円/楕円 274"/>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1288</xdr:rowOff>
    </xdr:from>
    <xdr:ext cx="736600" cy="259045"/>
    <xdr:sp macro="" textlink="">
      <xdr:nvSpPr>
        <xdr:cNvPr id="276" name="テキスト ボックス 275"/>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7" name="円/楕円 276"/>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78" name="テキスト ボックス 277"/>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79" name="円/楕円 278"/>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0" name="テキスト ボックス 27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81" name="円/楕円 280"/>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82" name="テキスト ボックス 281"/>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統合庁舎の完成及び組織・機構の見直しによる効果、団塊世代職員の退職への対応、安定的で継続的な行財政運営のための職員採用などの観点から、定員管理計画（</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H32</a:t>
          </a:r>
          <a:r>
            <a:rPr kumimoji="1" lang="ja-JP" altLang="en-US" sz="1300">
              <a:latin typeface="ＭＳ Ｐゴシック"/>
            </a:rPr>
            <a:t>、</a:t>
          </a:r>
          <a:r>
            <a:rPr kumimoji="1" lang="en-US" altLang="ja-JP" sz="1300">
              <a:latin typeface="ＭＳ Ｐゴシック"/>
            </a:rPr>
            <a:t>10</a:t>
          </a:r>
          <a:r>
            <a:rPr kumimoji="1" lang="ja-JP" altLang="en-US" sz="1300">
              <a:latin typeface="ＭＳ Ｐゴシック"/>
            </a:rPr>
            <a:t>人減）を策定している。この目標達成に向けて、効率的な職員配置、人材育成と職員の意識改革、任期付職員等の採用による弾力的な人材活用、業務の民間委託化等などを推進し、定員適正化に努める。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108131</xdr:rowOff>
    </xdr:from>
    <xdr:to>
      <xdr:col>24</xdr:col>
      <xdr:colOff>558800</xdr:colOff>
      <xdr:row>60</xdr:row>
      <xdr:rowOff>127665</xdr:rowOff>
    </xdr:to>
    <xdr:cxnSp macro="">
      <xdr:nvCxnSpPr>
        <xdr:cNvPr id="319" name="直線コネクタ 318"/>
        <xdr:cNvCxnSpPr/>
      </xdr:nvCxnSpPr>
      <xdr:spPr>
        <a:xfrm flipV="1">
          <a:off x="16179800" y="10395131"/>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118473</xdr:rowOff>
    </xdr:from>
    <xdr:to>
      <xdr:col>23</xdr:col>
      <xdr:colOff>406400</xdr:colOff>
      <xdr:row>60</xdr:row>
      <xdr:rowOff>127665</xdr:rowOff>
    </xdr:to>
    <xdr:cxnSp macro="">
      <xdr:nvCxnSpPr>
        <xdr:cNvPr id="322" name="直線コネクタ 321"/>
        <xdr:cNvCxnSpPr/>
      </xdr:nvCxnSpPr>
      <xdr:spPr>
        <a:xfrm>
          <a:off x="15290800" y="1040547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128815</xdr:rowOff>
    </xdr:to>
    <xdr:cxnSp macro="">
      <xdr:nvCxnSpPr>
        <xdr:cNvPr id="325" name="直線コネクタ 324"/>
        <xdr:cNvCxnSpPr/>
      </xdr:nvCxnSpPr>
      <xdr:spPr>
        <a:xfrm flipV="1">
          <a:off x="14401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128815</xdr:rowOff>
    </xdr:from>
    <xdr:to>
      <xdr:col>21</xdr:col>
      <xdr:colOff>0</xdr:colOff>
      <xdr:row>60</xdr:row>
      <xdr:rowOff>135709</xdr:rowOff>
    </xdr:to>
    <xdr:cxnSp macro="">
      <xdr:nvCxnSpPr>
        <xdr:cNvPr id="328" name="直線コネクタ 327"/>
        <xdr:cNvCxnSpPr/>
      </xdr:nvCxnSpPr>
      <xdr:spPr>
        <a:xfrm flipV="1">
          <a:off x="13512800" y="10415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57331</xdr:rowOff>
    </xdr:from>
    <xdr:to>
      <xdr:col>24</xdr:col>
      <xdr:colOff>609600</xdr:colOff>
      <xdr:row>60</xdr:row>
      <xdr:rowOff>158931</xdr:rowOff>
    </xdr:to>
    <xdr:sp macro="" textlink="">
      <xdr:nvSpPr>
        <xdr:cNvPr id="338" name="円/楕円 337"/>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73858</xdr:rowOff>
    </xdr:from>
    <xdr:ext cx="762000" cy="259045"/>
    <xdr:sp macro="" textlink="">
      <xdr:nvSpPr>
        <xdr:cNvPr id="339"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76865</xdr:rowOff>
    </xdr:from>
    <xdr:to>
      <xdr:col>23</xdr:col>
      <xdr:colOff>457200</xdr:colOff>
      <xdr:row>61</xdr:row>
      <xdr:rowOff>7015</xdr:rowOff>
    </xdr:to>
    <xdr:sp macro="" textlink="">
      <xdr:nvSpPr>
        <xdr:cNvPr id="340" name="円/楕円 339"/>
        <xdr:cNvSpPr/>
      </xdr:nvSpPr>
      <xdr:spPr>
        <a:xfrm>
          <a:off x="16129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163242</xdr:rowOff>
    </xdr:from>
    <xdr:ext cx="736600" cy="259045"/>
    <xdr:sp macro="" textlink="">
      <xdr:nvSpPr>
        <xdr:cNvPr id="341" name="テキスト ボックス 340"/>
        <xdr:cNvSpPr txBox="1"/>
      </xdr:nvSpPr>
      <xdr:spPr>
        <a:xfrm>
          <a:off x="15798800" y="1045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67673</xdr:rowOff>
    </xdr:from>
    <xdr:to>
      <xdr:col>22</xdr:col>
      <xdr:colOff>254000</xdr:colOff>
      <xdr:row>60</xdr:row>
      <xdr:rowOff>169273</xdr:rowOff>
    </xdr:to>
    <xdr:sp macro="" textlink="">
      <xdr:nvSpPr>
        <xdr:cNvPr id="342" name="円/楕円 341"/>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43" name="テキスト ボックス 342"/>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78015</xdr:rowOff>
    </xdr:from>
    <xdr:to>
      <xdr:col>21</xdr:col>
      <xdr:colOff>50800</xdr:colOff>
      <xdr:row>61</xdr:row>
      <xdr:rowOff>8165</xdr:rowOff>
    </xdr:to>
    <xdr:sp macro="" textlink="">
      <xdr:nvSpPr>
        <xdr:cNvPr id="344" name="円/楕円 343"/>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18342</xdr:rowOff>
    </xdr:from>
    <xdr:ext cx="762000" cy="259045"/>
    <xdr:sp macro="" textlink="">
      <xdr:nvSpPr>
        <xdr:cNvPr id="345" name="テキスト ボックス 344"/>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46" name="円/楕円 345"/>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47" name="テキスト ボックス 346"/>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臨時財政対策債と合併特例債の償還増に伴い基準財政需要額が増え、前年度より実質公債費比率は改善している。今後も有利な地方債の選定や発行額の抑制に努め、急激な比率の上昇を抑えていく。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14922</xdr:rowOff>
    </xdr:to>
    <xdr:cxnSp macro="">
      <xdr:nvCxnSpPr>
        <xdr:cNvPr id="377" name="直線コネクタ 376"/>
        <xdr:cNvCxnSpPr/>
      </xdr:nvCxnSpPr>
      <xdr:spPr>
        <a:xfrm flipV="1">
          <a:off x="16179800" y="668337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14922</xdr:rowOff>
    </xdr:from>
    <xdr:to>
      <xdr:col>23</xdr:col>
      <xdr:colOff>406400</xdr:colOff>
      <xdr:row>39</xdr:row>
      <xdr:rowOff>14922</xdr:rowOff>
    </xdr:to>
    <xdr:cxnSp macro="">
      <xdr:nvCxnSpPr>
        <xdr:cNvPr id="380" name="直線コネクタ 379"/>
        <xdr:cNvCxnSpPr/>
      </xdr:nvCxnSpPr>
      <xdr:spPr>
        <a:xfrm>
          <a:off x="15290800" y="670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14922</xdr:rowOff>
    </xdr:from>
    <xdr:to>
      <xdr:col>22</xdr:col>
      <xdr:colOff>203200</xdr:colOff>
      <xdr:row>39</xdr:row>
      <xdr:rowOff>20955</xdr:rowOff>
    </xdr:to>
    <xdr:cxnSp macro="">
      <xdr:nvCxnSpPr>
        <xdr:cNvPr id="383" name="直線コネクタ 382"/>
        <xdr:cNvCxnSpPr/>
      </xdr:nvCxnSpPr>
      <xdr:spPr>
        <a:xfrm flipV="1">
          <a:off x="14401800" y="67014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20955</xdr:rowOff>
    </xdr:from>
    <xdr:to>
      <xdr:col>21</xdr:col>
      <xdr:colOff>0</xdr:colOff>
      <xdr:row>39</xdr:row>
      <xdr:rowOff>51118</xdr:rowOff>
    </xdr:to>
    <xdr:cxnSp macro="">
      <xdr:nvCxnSpPr>
        <xdr:cNvPr id="386" name="直線コネクタ 385"/>
        <xdr:cNvCxnSpPr/>
      </xdr:nvCxnSpPr>
      <xdr:spPr>
        <a:xfrm flipV="1">
          <a:off x="13512800" y="67075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6" name="円/楕円 395"/>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7"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135572</xdr:rowOff>
    </xdr:from>
    <xdr:to>
      <xdr:col>23</xdr:col>
      <xdr:colOff>457200</xdr:colOff>
      <xdr:row>39</xdr:row>
      <xdr:rowOff>65722</xdr:rowOff>
    </xdr:to>
    <xdr:sp macro="" textlink="">
      <xdr:nvSpPr>
        <xdr:cNvPr id="398" name="円/楕円 397"/>
        <xdr:cNvSpPr/>
      </xdr:nvSpPr>
      <xdr:spPr>
        <a:xfrm>
          <a:off x="16129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99" name="テキスト ボックス 398"/>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135572</xdr:rowOff>
    </xdr:from>
    <xdr:to>
      <xdr:col>22</xdr:col>
      <xdr:colOff>254000</xdr:colOff>
      <xdr:row>39</xdr:row>
      <xdr:rowOff>65722</xdr:rowOff>
    </xdr:to>
    <xdr:sp macro="" textlink="">
      <xdr:nvSpPr>
        <xdr:cNvPr id="400" name="円/楕円 399"/>
        <xdr:cNvSpPr/>
      </xdr:nvSpPr>
      <xdr:spPr>
        <a:xfrm>
          <a:off x="15240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75899</xdr:rowOff>
    </xdr:from>
    <xdr:ext cx="762000" cy="259045"/>
    <xdr:sp macro="" textlink="">
      <xdr:nvSpPr>
        <xdr:cNvPr id="401" name="テキスト ボックス 400"/>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141605</xdr:rowOff>
    </xdr:from>
    <xdr:to>
      <xdr:col>21</xdr:col>
      <xdr:colOff>50800</xdr:colOff>
      <xdr:row>39</xdr:row>
      <xdr:rowOff>71755</xdr:rowOff>
    </xdr:to>
    <xdr:sp macro="" textlink="">
      <xdr:nvSpPr>
        <xdr:cNvPr id="402" name="円/楕円 401"/>
        <xdr:cNvSpPr/>
      </xdr:nvSpPr>
      <xdr:spPr>
        <a:xfrm>
          <a:off x="14351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81932</xdr:rowOff>
    </xdr:from>
    <xdr:ext cx="762000" cy="259045"/>
    <xdr:sp macro="" textlink="">
      <xdr:nvSpPr>
        <xdr:cNvPr id="403" name="テキスト ボックス 402"/>
        <xdr:cNvSpPr txBox="1"/>
      </xdr:nvSpPr>
      <xdr:spPr>
        <a:xfrm>
          <a:off x="14020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318</xdr:rowOff>
    </xdr:from>
    <xdr:to>
      <xdr:col>19</xdr:col>
      <xdr:colOff>533400</xdr:colOff>
      <xdr:row>39</xdr:row>
      <xdr:rowOff>101918</xdr:rowOff>
    </xdr:to>
    <xdr:sp macro="" textlink="">
      <xdr:nvSpPr>
        <xdr:cNvPr id="404" name="円/楕円 403"/>
        <xdr:cNvSpPr/>
      </xdr:nvSpPr>
      <xdr:spPr>
        <a:xfrm>
          <a:off x="13462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112095</xdr:rowOff>
    </xdr:from>
    <xdr:ext cx="762000" cy="259045"/>
    <xdr:sp macro="" textlink="">
      <xdr:nvSpPr>
        <xdr:cNvPr id="405" name="テキスト ボックス 404"/>
        <xdr:cNvSpPr txBox="1"/>
      </xdr:nvSpPr>
      <xdr:spPr>
        <a:xfrm>
          <a:off x="13131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前年度に引き続き、充当可能額等が将来負担額を上回り類似団体平均を大幅に下回っている。</a:t>
          </a:r>
        </a:p>
        <a:p>
          <a:r>
            <a:rPr kumimoji="1" lang="ja-JP" altLang="en-US" sz="1300">
              <a:latin typeface="ＭＳ Ｐゴシック"/>
            </a:rPr>
            <a:t>　合併特例債等の新規発行により、将来負担額は増加しているが、交付税に算入される公債費も増加するため基準財政需要額増が見込まれ、負担率</a:t>
          </a:r>
          <a:r>
            <a:rPr kumimoji="1" lang="en-US" altLang="ja-JP" sz="1300">
              <a:latin typeface="ＭＳ Ｐゴシック"/>
            </a:rPr>
            <a:t>0</a:t>
          </a:r>
          <a:r>
            <a:rPr kumimoji="1" lang="ja-JP" altLang="en-US" sz="1300">
              <a:latin typeface="ＭＳ Ｐゴシック"/>
            </a:rPr>
            <a:t>％の横ばいとなっている。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20511</xdr:rowOff>
    </xdr:from>
    <xdr:to>
      <xdr:col>21</xdr:col>
      <xdr:colOff>0</xdr:colOff>
      <xdr:row>15</xdr:row>
      <xdr:rowOff>107982</xdr:rowOff>
    </xdr:to>
    <xdr:cxnSp macro="">
      <xdr:nvCxnSpPr>
        <xdr:cNvPr id="435" name="直線コネクタ 434"/>
        <xdr:cNvCxnSpPr/>
      </xdr:nvCxnSpPr>
      <xdr:spPr>
        <a:xfrm flipV="1">
          <a:off x="13512800" y="2592261"/>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8" name="フローチャート : 判断 437"/>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9" name="テキスト ボックス 438"/>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0" name="フローチャート : 判断 439"/>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1" name="テキスト ボックス 440"/>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2" name="フローチャート : 判断 441"/>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3" name="テキスト ボックス 442"/>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4" name="フローチャート : 判断 443"/>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5" name="テキスト ボックス 444"/>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141161</xdr:rowOff>
    </xdr:from>
    <xdr:to>
      <xdr:col>21</xdr:col>
      <xdr:colOff>50800</xdr:colOff>
      <xdr:row>15</xdr:row>
      <xdr:rowOff>71311</xdr:rowOff>
    </xdr:to>
    <xdr:sp macro="" textlink="">
      <xdr:nvSpPr>
        <xdr:cNvPr id="451" name="円/楕円 450"/>
        <xdr:cNvSpPr/>
      </xdr:nvSpPr>
      <xdr:spPr>
        <a:xfrm>
          <a:off x="14351000" y="25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81488</xdr:rowOff>
    </xdr:from>
    <xdr:ext cx="762000" cy="259045"/>
    <xdr:sp macro="" textlink="">
      <xdr:nvSpPr>
        <xdr:cNvPr id="452" name="テキスト ボックス 451"/>
        <xdr:cNvSpPr txBox="1"/>
      </xdr:nvSpPr>
      <xdr:spPr>
        <a:xfrm>
          <a:off x="14020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57182</xdr:rowOff>
    </xdr:from>
    <xdr:to>
      <xdr:col>19</xdr:col>
      <xdr:colOff>533400</xdr:colOff>
      <xdr:row>15</xdr:row>
      <xdr:rowOff>158782</xdr:rowOff>
    </xdr:to>
    <xdr:sp macro="" textlink="">
      <xdr:nvSpPr>
        <xdr:cNvPr id="453" name="円/楕円 452"/>
        <xdr:cNvSpPr/>
      </xdr:nvSpPr>
      <xdr:spPr>
        <a:xfrm>
          <a:off x="13462000" y="26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168959</xdr:rowOff>
    </xdr:from>
    <xdr:ext cx="762000" cy="259045"/>
    <xdr:sp macro="" textlink="">
      <xdr:nvSpPr>
        <xdr:cNvPr id="454" name="テキスト ボックス 453"/>
        <xdr:cNvSpPr txBox="1"/>
      </xdr:nvSpPr>
      <xdr:spPr>
        <a:xfrm>
          <a:off x="13131800" y="239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65,237
64,597
66.70
25,916,252
24,444,078
1,244,658
15,215,879
23,153,769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行政改革推進計画の定員目標を達成するため、退職者不補充等、歳出削減に努めた。類似団体平均を上回ったが、依然として経常経費に占める人件費の割合が高いため、引き続き人件費の抑制に取り組む。</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146050</xdr:rowOff>
    </xdr:to>
    <xdr:cxnSp macro="">
      <xdr:nvCxnSpPr>
        <xdr:cNvPr id="64" name="直線コネクタ 63"/>
        <xdr:cNvCxnSpPr/>
      </xdr:nvCxnSpPr>
      <xdr:spPr>
        <a:xfrm flipV="1">
          <a:off x="3987800" y="6116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43180</xdr:rowOff>
    </xdr:to>
    <xdr:cxnSp macro="">
      <xdr:nvCxnSpPr>
        <xdr:cNvPr id="67" name="直線コネクタ 66"/>
        <xdr:cNvCxnSpPr/>
      </xdr:nvCxnSpPr>
      <xdr:spPr>
        <a:xfrm flipV="1">
          <a:off x="3098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134620</xdr:rowOff>
    </xdr:to>
    <xdr:cxnSp macro="">
      <xdr:nvCxnSpPr>
        <xdr:cNvPr id="70" name="直線コネクタ 69"/>
        <xdr:cNvCxnSpPr/>
      </xdr:nvCxnSpPr>
      <xdr:spPr>
        <a:xfrm flipV="1">
          <a:off x="2209800" y="621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46990</xdr:rowOff>
    </xdr:to>
    <xdr:cxnSp macro="">
      <xdr:nvCxnSpPr>
        <xdr:cNvPr id="73" name="直線コネクタ 72"/>
        <xdr:cNvCxnSpPr/>
      </xdr:nvCxnSpPr>
      <xdr:spPr>
        <a:xfrm flipV="1">
          <a:off x="1320800" y="630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3" name="円/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5" name="円/楕円 84"/>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6" name="テキスト ボックス 85"/>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7" name="円/楕円 86"/>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88" name="テキスト ボックス 87"/>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89" name="円/楕円 88"/>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0" name="テキスト ボックス 89"/>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2" name="テキスト ボックス 91"/>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全体的な歳出削減に向けた取り組みの中、物件費においても各支所の需用費削減がみられたが、各種検診委託料やシステム借上料等の増加要因が上回り、経常収支比率は前年度を上回る結果となった。</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88900</xdr:rowOff>
    </xdr:to>
    <xdr:cxnSp macro="">
      <xdr:nvCxnSpPr>
        <xdr:cNvPr id="125" name="直線コネクタ 124"/>
        <xdr:cNvCxnSpPr/>
      </xdr:nvCxnSpPr>
      <xdr:spPr>
        <a:xfrm>
          <a:off x="15671800" y="3083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73660</xdr:rowOff>
    </xdr:to>
    <xdr:cxnSp macro="">
      <xdr:nvCxnSpPr>
        <xdr:cNvPr id="128" name="直線コネクタ 127"/>
        <xdr:cNvCxnSpPr/>
      </xdr:nvCxnSpPr>
      <xdr:spPr>
        <a:xfrm flipV="1">
          <a:off x="14782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73660</xdr:rowOff>
    </xdr:to>
    <xdr:cxnSp macro="">
      <xdr:nvCxnSpPr>
        <xdr:cNvPr id="131" name="直線コネクタ 130"/>
        <xdr:cNvCxnSpPr/>
      </xdr:nvCxnSpPr>
      <xdr:spPr>
        <a:xfrm>
          <a:off x="13893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66040</xdr:rowOff>
    </xdr:from>
    <xdr:to>
      <xdr:col>20</xdr:col>
      <xdr:colOff>158750</xdr:colOff>
      <xdr:row>18</xdr:row>
      <xdr:rowOff>73660</xdr:rowOff>
    </xdr:to>
    <xdr:cxnSp macro="">
      <xdr:nvCxnSpPr>
        <xdr:cNvPr id="134" name="直線コネクタ 133"/>
        <xdr:cNvCxnSpPr/>
      </xdr:nvCxnSpPr>
      <xdr:spPr>
        <a:xfrm>
          <a:off x="13004800" y="3152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4" name="円/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5"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6" name="円/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8" name="円/楕円 147"/>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49" name="テキスト ボックス 148"/>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50" name="円/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xdr:rowOff>
    </xdr:from>
    <xdr:to>
      <xdr:col>19</xdr:col>
      <xdr:colOff>6350</xdr:colOff>
      <xdr:row>18</xdr:row>
      <xdr:rowOff>116840</xdr:rowOff>
    </xdr:to>
    <xdr:sp macro="" textlink="">
      <xdr:nvSpPr>
        <xdr:cNvPr id="152" name="円/楕円 151"/>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101617</xdr:rowOff>
    </xdr:from>
    <xdr:ext cx="762000" cy="259045"/>
    <xdr:sp macro="" textlink="">
      <xdr:nvSpPr>
        <xdr:cNvPr id="153" name="テキスト ボックス 152"/>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年々増加傾向にあり、経常収支比率に占める扶助費の割合が類似団体平均を上回る結果となった。その要因として障害者総合支援給付費や福祉医療助成費用の増などが挙げられる。重複助成等の見直し等、事業の再検討をし、歳出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77470</xdr:rowOff>
    </xdr:from>
    <xdr:to>
      <xdr:col>7</xdr:col>
      <xdr:colOff>15875</xdr:colOff>
      <xdr:row>55</xdr:row>
      <xdr:rowOff>77470</xdr:rowOff>
    </xdr:to>
    <xdr:cxnSp macro="">
      <xdr:nvCxnSpPr>
        <xdr:cNvPr id="186" name="直線コネクタ 185"/>
        <xdr:cNvCxnSpPr/>
      </xdr:nvCxnSpPr>
      <xdr:spPr>
        <a:xfrm>
          <a:off x="3987800" y="9507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77470</xdr:rowOff>
    </xdr:from>
    <xdr:to>
      <xdr:col>5</xdr:col>
      <xdr:colOff>549275</xdr:colOff>
      <xdr:row>55</xdr:row>
      <xdr:rowOff>100330</xdr:rowOff>
    </xdr:to>
    <xdr:cxnSp macro="">
      <xdr:nvCxnSpPr>
        <xdr:cNvPr id="189" name="直線コネクタ 188"/>
        <xdr:cNvCxnSpPr/>
      </xdr:nvCxnSpPr>
      <xdr:spPr>
        <a:xfrm flipV="1">
          <a:off x="3098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62230</xdr:rowOff>
    </xdr:from>
    <xdr:to>
      <xdr:col>4</xdr:col>
      <xdr:colOff>346075</xdr:colOff>
      <xdr:row>55</xdr:row>
      <xdr:rowOff>100330</xdr:rowOff>
    </xdr:to>
    <xdr:cxnSp macro="">
      <xdr:nvCxnSpPr>
        <xdr:cNvPr id="192" name="直線コネクタ 191"/>
        <xdr:cNvCxnSpPr/>
      </xdr:nvCxnSpPr>
      <xdr:spPr>
        <a:xfrm>
          <a:off x="2209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62230</xdr:rowOff>
    </xdr:from>
    <xdr:to>
      <xdr:col>3</xdr:col>
      <xdr:colOff>142875</xdr:colOff>
      <xdr:row>55</xdr:row>
      <xdr:rowOff>77470</xdr:rowOff>
    </xdr:to>
    <xdr:cxnSp macro="">
      <xdr:nvCxnSpPr>
        <xdr:cNvPr id="195" name="直線コネクタ 194"/>
        <xdr:cNvCxnSpPr/>
      </xdr:nvCxnSpPr>
      <xdr:spPr>
        <a:xfrm flipV="1">
          <a:off x="1320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26670</xdr:rowOff>
    </xdr:from>
    <xdr:to>
      <xdr:col>7</xdr:col>
      <xdr:colOff>66675</xdr:colOff>
      <xdr:row>55</xdr:row>
      <xdr:rowOff>128270</xdr:rowOff>
    </xdr:to>
    <xdr:sp macro="" textlink="">
      <xdr:nvSpPr>
        <xdr:cNvPr id="205" name="円/楕円 204"/>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170197</xdr:rowOff>
    </xdr:from>
    <xdr:ext cx="762000" cy="259045"/>
    <xdr:sp macro="" textlink="">
      <xdr:nvSpPr>
        <xdr:cNvPr id="206" name="扶助費該当値テキスト"/>
        <xdr:cNvSpPr txBox="1"/>
      </xdr:nvSpPr>
      <xdr:spPr>
        <a:xfrm>
          <a:off x="4914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26670</xdr:rowOff>
    </xdr:from>
    <xdr:to>
      <xdr:col>5</xdr:col>
      <xdr:colOff>600075</xdr:colOff>
      <xdr:row>55</xdr:row>
      <xdr:rowOff>128270</xdr:rowOff>
    </xdr:to>
    <xdr:sp macro="" textlink="">
      <xdr:nvSpPr>
        <xdr:cNvPr id="207" name="円/楕円 206"/>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113047</xdr:rowOff>
    </xdr:from>
    <xdr:ext cx="736600" cy="259045"/>
    <xdr:sp macro="" textlink="">
      <xdr:nvSpPr>
        <xdr:cNvPr id="208" name="テキスト ボックス 207"/>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49530</xdr:rowOff>
    </xdr:from>
    <xdr:to>
      <xdr:col>4</xdr:col>
      <xdr:colOff>396875</xdr:colOff>
      <xdr:row>55</xdr:row>
      <xdr:rowOff>151130</xdr:rowOff>
    </xdr:to>
    <xdr:sp macro="" textlink="">
      <xdr:nvSpPr>
        <xdr:cNvPr id="209" name="円/楕円 208"/>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135907</xdr:rowOff>
    </xdr:from>
    <xdr:ext cx="762000" cy="259045"/>
    <xdr:sp macro="" textlink="">
      <xdr:nvSpPr>
        <xdr:cNvPr id="210" name="テキスト ボックス 209"/>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xdr:rowOff>
    </xdr:from>
    <xdr:to>
      <xdr:col>3</xdr:col>
      <xdr:colOff>193675</xdr:colOff>
      <xdr:row>55</xdr:row>
      <xdr:rowOff>113030</xdr:rowOff>
    </xdr:to>
    <xdr:sp macro="" textlink="">
      <xdr:nvSpPr>
        <xdr:cNvPr id="211" name="円/楕円 210"/>
        <xdr:cNvSpPr/>
      </xdr:nvSpPr>
      <xdr:spPr>
        <a:xfrm>
          <a:off x="2159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97807</xdr:rowOff>
    </xdr:from>
    <xdr:ext cx="762000" cy="259045"/>
    <xdr:sp macro="" textlink="">
      <xdr:nvSpPr>
        <xdr:cNvPr id="212" name="テキスト ボックス 211"/>
        <xdr:cNvSpPr txBox="1"/>
      </xdr:nvSpPr>
      <xdr:spPr>
        <a:xfrm>
          <a:off x="1828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26670</xdr:rowOff>
    </xdr:from>
    <xdr:to>
      <xdr:col>1</xdr:col>
      <xdr:colOff>676275</xdr:colOff>
      <xdr:row>55</xdr:row>
      <xdr:rowOff>128270</xdr:rowOff>
    </xdr:to>
    <xdr:sp macro="" textlink="">
      <xdr:nvSpPr>
        <xdr:cNvPr id="213" name="円/楕円 212"/>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113047</xdr:rowOff>
    </xdr:from>
    <xdr:ext cx="762000" cy="259045"/>
    <xdr:sp macro="" textlink="">
      <xdr:nvSpPr>
        <xdr:cNvPr id="214" name="テキスト ボックス 213"/>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若干下回ってはいるものの、国民健康保険特別会計や介護保険特別会計への繰出金が伸びているため、昨年度よりは高くなっている。特別会計の中でも独立採算が原則となっている会計は保険税や使用料等、歳入の見直しを図るなど会計内の健全化を目指し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149860</xdr:rowOff>
    </xdr:to>
    <xdr:cxnSp macro="">
      <xdr:nvCxnSpPr>
        <xdr:cNvPr id="247" name="直線コネクタ 246"/>
        <xdr:cNvCxnSpPr/>
      </xdr:nvCxnSpPr>
      <xdr:spPr>
        <a:xfrm>
          <a:off x="15671800" y="9690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149860</xdr:rowOff>
    </xdr:to>
    <xdr:cxnSp macro="">
      <xdr:nvCxnSpPr>
        <xdr:cNvPr id="250" name="直線コネクタ 249"/>
        <xdr:cNvCxnSpPr/>
      </xdr:nvCxnSpPr>
      <xdr:spPr>
        <a:xfrm flipV="1">
          <a:off x="14782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149860</xdr:rowOff>
    </xdr:to>
    <xdr:cxnSp macro="">
      <xdr:nvCxnSpPr>
        <xdr:cNvPr id="253" name="直線コネクタ 252"/>
        <xdr:cNvCxnSpPr/>
      </xdr:nvCxnSpPr>
      <xdr:spPr>
        <a:xfrm>
          <a:off x="13893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96520</xdr:rowOff>
    </xdr:to>
    <xdr:cxnSp macro="">
      <xdr:nvCxnSpPr>
        <xdr:cNvPr id="256" name="直線コネクタ 255"/>
        <xdr:cNvCxnSpPr/>
      </xdr:nvCxnSpPr>
      <xdr:spPr>
        <a:xfrm>
          <a:off x="13004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6" name="円/楕円 265"/>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7"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0" name="円/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1" name="テキスト ボックス 27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2" name="円/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4" name="円/楕円 273"/>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5" name="テキスト ボックス 274"/>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各種団体等への補助金や交付金が大半を占め、その交付基準等の見直し等を進めており、前年度と比較し改善が見られた。また類似団体平均も下回る結果となり、引き続き必要性を見極め歳出額の適正化を図る。</a:t>
          </a: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97282</xdr:rowOff>
    </xdr:to>
    <xdr:cxnSp macro="">
      <xdr:nvCxnSpPr>
        <xdr:cNvPr id="305" name="直線コネクタ 304"/>
        <xdr:cNvCxnSpPr/>
      </xdr:nvCxnSpPr>
      <xdr:spPr>
        <a:xfrm flipV="1">
          <a:off x="15671800" y="60614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138430</xdr:rowOff>
    </xdr:to>
    <xdr:cxnSp macro="">
      <xdr:nvCxnSpPr>
        <xdr:cNvPr id="308" name="直線コネクタ 307"/>
        <xdr:cNvCxnSpPr/>
      </xdr:nvCxnSpPr>
      <xdr:spPr>
        <a:xfrm flipV="1">
          <a:off x="14782800" y="6098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138430</xdr:rowOff>
    </xdr:to>
    <xdr:cxnSp macro="">
      <xdr:nvCxnSpPr>
        <xdr:cNvPr id="311" name="直線コネクタ 310"/>
        <xdr:cNvCxnSpPr/>
      </xdr:nvCxnSpPr>
      <xdr:spPr>
        <a:xfrm>
          <a:off x="13893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170434</xdr:rowOff>
    </xdr:to>
    <xdr:cxnSp macro="">
      <xdr:nvCxnSpPr>
        <xdr:cNvPr id="314" name="直線コネクタ 313"/>
        <xdr:cNvCxnSpPr/>
      </xdr:nvCxnSpPr>
      <xdr:spPr>
        <a:xfrm flipV="1">
          <a:off x="13004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9906</xdr:rowOff>
    </xdr:from>
    <xdr:to>
      <xdr:col>24</xdr:col>
      <xdr:colOff>82550</xdr:colOff>
      <xdr:row>35</xdr:row>
      <xdr:rowOff>111506</xdr:rowOff>
    </xdr:to>
    <xdr:sp macro="" textlink="">
      <xdr:nvSpPr>
        <xdr:cNvPr id="324" name="円/楕円 323"/>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26433</xdr:rowOff>
    </xdr:from>
    <xdr:ext cx="762000" cy="259045"/>
    <xdr:sp macro="" textlink="">
      <xdr:nvSpPr>
        <xdr:cNvPr id="325"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6" name="円/楕円 325"/>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7" name="テキスト ボックス 326"/>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8" name="円/楕円 327"/>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29" name="テキスト ボックス 328"/>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0" name="円/楕円 329"/>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1" name="テキスト ボックス 33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2" name="円/楕円 331"/>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3" name="テキスト ボックス 332"/>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平成２５年度から大型事業が始まり合併特例債の起債が増えた。また、臨時財政対策債の償還額も年々増加し、経常収支比率に占める公債費の割合が増加の一途を辿っている。有利な起債を選択しつつも、計画的な発行を図り、公債費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10413</xdr:rowOff>
    </xdr:to>
    <xdr:cxnSp macro="">
      <xdr:nvCxnSpPr>
        <xdr:cNvPr id="363" name="直線コネクタ 362"/>
        <xdr:cNvCxnSpPr/>
      </xdr:nvCxnSpPr>
      <xdr:spPr>
        <a:xfrm>
          <a:off x="3987800" y="132029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1270</xdr:rowOff>
    </xdr:to>
    <xdr:cxnSp macro="">
      <xdr:nvCxnSpPr>
        <xdr:cNvPr id="366" name="直線コネクタ 365"/>
        <xdr:cNvCxnSpPr/>
      </xdr:nvCxnSpPr>
      <xdr:spPr>
        <a:xfrm>
          <a:off x="3098800" y="131754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145287</xdr:rowOff>
    </xdr:to>
    <xdr:cxnSp macro="">
      <xdr:nvCxnSpPr>
        <xdr:cNvPr id="369" name="直線コネクタ 368"/>
        <xdr:cNvCxnSpPr/>
      </xdr:nvCxnSpPr>
      <xdr:spPr>
        <a:xfrm>
          <a:off x="2209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108713</xdr:rowOff>
    </xdr:to>
    <xdr:cxnSp macro="">
      <xdr:nvCxnSpPr>
        <xdr:cNvPr id="372" name="直線コネクタ 371"/>
        <xdr:cNvCxnSpPr/>
      </xdr:nvCxnSpPr>
      <xdr:spPr>
        <a:xfrm>
          <a:off x="1320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131063</xdr:rowOff>
    </xdr:from>
    <xdr:to>
      <xdr:col>7</xdr:col>
      <xdr:colOff>66675</xdr:colOff>
      <xdr:row>77</xdr:row>
      <xdr:rowOff>61213</xdr:rowOff>
    </xdr:to>
    <xdr:sp macro="" textlink="">
      <xdr:nvSpPr>
        <xdr:cNvPr id="382" name="円/楕円 381"/>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147590</xdr:rowOff>
    </xdr:from>
    <xdr:ext cx="762000" cy="259045"/>
    <xdr:sp macro="" textlink="">
      <xdr:nvSpPr>
        <xdr:cNvPr id="383"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4" name="円/楕円 383"/>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5" name="テキスト ボックス 384"/>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94487</xdr:rowOff>
    </xdr:from>
    <xdr:to>
      <xdr:col>4</xdr:col>
      <xdr:colOff>396875</xdr:colOff>
      <xdr:row>77</xdr:row>
      <xdr:rowOff>24637</xdr:rowOff>
    </xdr:to>
    <xdr:sp macro="" textlink="">
      <xdr:nvSpPr>
        <xdr:cNvPr id="386" name="円/楕円 385"/>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34815</xdr:rowOff>
    </xdr:from>
    <xdr:ext cx="762000" cy="259045"/>
    <xdr:sp macro="" textlink="">
      <xdr:nvSpPr>
        <xdr:cNvPr id="387" name="テキスト ボックス 386"/>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8" name="円/楕円 387"/>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89" name="テキスト ボックス 388"/>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90" name="円/楕円 389"/>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91" name="テキスト ボックス 390"/>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人件費と補助費等以外の経常経費が増加しているため、公債費以外の経常収支比率としては微増している。さらなる事務事業の見直し等によって節減合理化を図り、歳出全体として削減の努力をす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xdr:rowOff>
    </xdr:from>
    <xdr:to>
      <xdr:col>24</xdr:col>
      <xdr:colOff>31750</xdr:colOff>
      <xdr:row>75</xdr:row>
      <xdr:rowOff>43180</xdr:rowOff>
    </xdr:to>
    <xdr:cxnSp macro="">
      <xdr:nvCxnSpPr>
        <xdr:cNvPr id="424" name="直線コネクタ 423"/>
        <xdr:cNvCxnSpPr/>
      </xdr:nvCxnSpPr>
      <xdr:spPr>
        <a:xfrm>
          <a:off x="15671800" y="12871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xdr:rowOff>
    </xdr:from>
    <xdr:to>
      <xdr:col>22</xdr:col>
      <xdr:colOff>565150</xdr:colOff>
      <xdr:row>75</xdr:row>
      <xdr:rowOff>161289</xdr:rowOff>
    </xdr:to>
    <xdr:cxnSp macro="">
      <xdr:nvCxnSpPr>
        <xdr:cNvPr id="427" name="直線コネクタ 426"/>
        <xdr:cNvCxnSpPr/>
      </xdr:nvCxnSpPr>
      <xdr:spPr>
        <a:xfrm flipV="1">
          <a:off x="14782800" y="128714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75</xdr:row>
      <xdr:rowOff>161289</xdr:rowOff>
    </xdr:to>
    <xdr:cxnSp macro="">
      <xdr:nvCxnSpPr>
        <xdr:cNvPr id="430" name="直線コネクタ 429"/>
        <xdr:cNvCxnSpPr/>
      </xdr:nvCxnSpPr>
      <xdr:spPr>
        <a:xfrm>
          <a:off x="13893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58420</xdr:rowOff>
    </xdr:to>
    <xdr:cxnSp macro="">
      <xdr:nvCxnSpPr>
        <xdr:cNvPr id="433" name="直線コネクタ 432"/>
        <xdr:cNvCxnSpPr/>
      </xdr:nvCxnSpPr>
      <xdr:spPr>
        <a:xfrm flipV="1">
          <a:off x="13004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163830</xdr:rowOff>
    </xdr:from>
    <xdr:to>
      <xdr:col>24</xdr:col>
      <xdr:colOff>82550</xdr:colOff>
      <xdr:row>75</xdr:row>
      <xdr:rowOff>93980</xdr:rowOff>
    </xdr:to>
    <xdr:sp macro="" textlink="">
      <xdr:nvSpPr>
        <xdr:cNvPr id="443" name="円/楕円 442"/>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8907</xdr:rowOff>
    </xdr:from>
    <xdr:ext cx="762000" cy="259045"/>
    <xdr:sp macro="" textlink="">
      <xdr:nvSpPr>
        <xdr:cNvPr id="444" name="公債費以外該当値テキスト"/>
        <xdr:cNvSpPr txBox="1"/>
      </xdr:nvSpPr>
      <xdr:spPr>
        <a:xfrm>
          <a:off x="16598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133350</xdr:rowOff>
    </xdr:from>
    <xdr:to>
      <xdr:col>22</xdr:col>
      <xdr:colOff>615950</xdr:colOff>
      <xdr:row>75</xdr:row>
      <xdr:rowOff>63500</xdr:rowOff>
    </xdr:to>
    <xdr:sp macro="" textlink="">
      <xdr:nvSpPr>
        <xdr:cNvPr id="445" name="円/楕円 444"/>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73677</xdr:rowOff>
    </xdr:from>
    <xdr:ext cx="736600" cy="259045"/>
    <xdr:sp macro="" textlink="">
      <xdr:nvSpPr>
        <xdr:cNvPr id="446" name="テキスト ボックス 445"/>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7" name="円/楕円 446"/>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48" name="テキスト ボックス 447"/>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9" name="円/楕円 448"/>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25416</xdr:rowOff>
    </xdr:from>
    <xdr:ext cx="762000" cy="259045"/>
    <xdr:sp macro="" textlink="">
      <xdr:nvSpPr>
        <xdr:cNvPr id="450" name="テキスト ボックス 449"/>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1" name="円/楕円 450"/>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52" name="テキスト ボックス 45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愛知県愛西市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164959</xdr:rowOff>
    </xdr:from>
    <xdr:to>
      <xdr:col>4</xdr:col>
      <xdr:colOff>1117600</xdr:colOff>
      <xdr:row>19</xdr:row>
      <xdr:rowOff>73943</xdr:rowOff>
    </xdr:to>
    <xdr:cxnSp macro="">
      <xdr:nvCxnSpPr>
        <xdr:cNvPr id="52" name="直線コネクタ 51"/>
        <xdr:cNvCxnSpPr/>
      </xdr:nvCxnSpPr>
      <xdr:spPr bwMode="auto">
        <a:xfrm flipV="1">
          <a:off x="5003800" y="3298684"/>
          <a:ext cx="647700" cy="8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67640</xdr:rowOff>
    </xdr:from>
    <xdr:to>
      <xdr:col>4</xdr:col>
      <xdr:colOff>469900</xdr:colOff>
      <xdr:row>19</xdr:row>
      <xdr:rowOff>73943</xdr:rowOff>
    </xdr:to>
    <xdr:cxnSp macro="">
      <xdr:nvCxnSpPr>
        <xdr:cNvPr id="55" name="直線コネクタ 54"/>
        <xdr:cNvCxnSpPr/>
      </xdr:nvCxnSpPr>
      <xdr:spPr bwMode="auto">
        <a:xfrm>
          <a:off x="4305300" y="3372815"/>
          <a:ext cx="698500" cy="6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129264</xdr:rowOff>
    </xdr:from>
    <xdr:to>
      <xdr:col>3</xdr:col>
      <xdr:colOff>904875</xdr:colOff>
      <xdr:row>19</xdr:row>
      <xdr:rowOff>67640</xdr:rowOff>
    </xdr:to>
    <xdr:cxnSp macro="">
      <xdr:nvCxnSpPr>
        <xdr:cNvPr id="58" name="直線コネクタ 57"/>
        <xdr:cNvCxnSpPr/>
      </xdr:nvCxnSpPr>
      <xdr:spPr bwMode="auto">
        <a:xfrm>
          <a:off x="3606800" y="3262989"/>
          <a:ext cx="698500" cy="109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129264</xdr:rowOff>
    </xdr:from>
    <xdr:to>
      <xdr:col>3</xdr:col>
      <xdr:colOff>206375</xdr:colOff>
      <xdr:row>18</xdr:row>
      <xdr:rowOff>142735</xdr:rowOff>
    </xdr:to>
    <xdr:cxnSp macro="">
      <xdr:nvCxnSpPr>
        <xdr:cNvPr id="61" name="直線コネクタ 60"/>
        <xdr:cNvCxnSpPr/>
      </xdr:nvCxnSpPr>
      <xdr:spPr bwMode="auto">
        <a:xfrm flipV="1">
          <a:off x="2908300" y="3262989"/>
          <a:ext cx="698500" cy="1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114159</xdr:rowOff>
    </xdr:from>
    <xdr:to>
      <xdr:col>5</xdr:col>
      <xdr:colOff>34925</xdr:colOff>
      <xdr:row>19</xdr:row>
      <xdr:rowOff>44309</xdr:rowOff>
    </xdr:to>
    <xdr:sp macro="" textlink="">
      <xdr:nvSpPr>
        <xdr:cNvPr id="71" name="円/楕円 70"/>
        <xdr:cNvSpPr/>
      </xdr:nvSpPr>
      <xdr:spPr bwMode="auto">
        <a:xfrm>
          <a:off x="5600700" y="324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86236</xdr:rowOff>
    </xdr:from>
    <xdr:ext cx="762000" cy="259045"/>
    <xdr:sp macro="" textlink="">
      <xdr:nvSpPr>
        <xdr:cNvPr id="72" name="人口1人当たり決算額の推移該当値テキスト130"/>
        <xdr:cNvSpPr txBox="1"/>
      </xdr:nvSpPr>
      <xdr:spPr>
        <a:xfrm>
          <a:off x="5740400" y="32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59,092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23143</xdr:rowOff>
    </xdr:from>
    <xdr:to>
      <xdr:col>4</xdr:col>
      <xdr:colOff>520700</xdr:colOff>
      <xdr:row>19</xdr:row>
      <xdr:rowOff>124743</xdr:rowOff>
    </xdr:to>
    <xdr:sp macro="" textlink="">
      <xdr:nvSpPr>
        <xdr:cNvPr id="73" name="円/楕円 72"/>
        <xdr:cNvSpPr/>
      </xdr:nvSpPr>
      <xdr:spPr bwMode="auto">
        <a:xfrm>
          <a:off x="4953000" y="332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109520</xdr:rowOff>
    </xdr:from>
    <xdr:ext cx="736600" cy="259045"/>
    <xdr:sp macro="" textlink="">
      <xdr:nvSpPr>
        <xdr:cNvPr id="74" name="テキスト ボックス 73"/>
        <xdr:cNvSpPr txBox="1"/>
      </xdr:nvSpPr>
      <xdr:spPr>
        <a:xfrm>
          <a:off x="4622800" y="3414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16840</xdr:rowOff>
    </xdr:from>
    <xdr:to>
      <xdr:col>3</xdr:col>
      <xdr:colOff>955675</xdr:colOff>
      <xdr:row>19</xdr:row>
      <xdr:rowOff>118440</xdr:rowOff>
    </xdr:to>
    <xdr:sp macro="" textlink="">
      <xdr:nvSpPr>
        <xdr:cNvPr id="75" name="円/楕円 74"/>
        <xdr:cNvSpPr/>
      </xdr:nvSpPr>
      <xdr:spPr bwMode="auto">
        <a:xfrm>
          <a:off x="4254500" y="3322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103217</xdr:rowOff>
    </xdr:from>
    <xdr:ext cx="762000" cy="259045"/>
    <xdr:sp macro="" textlink="">
      <xdr:nvSpPr>
        <xdr:cNvPr id="76" name="テキスト ボックス 75"/>
        <xdr:cNvSpPr txBox="1"/>
      </xdr:nvSpPr>
      <xdr:spPr>
        <a:xfrm>
          <a:off x="3924300" y="340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78464</xdr:rowOff>
    </xdr:from>
    <xdr:to>
      <xdr:col>3</xdr:col>
      <xdr:colOff>257175</xdr:colOff>
      <xdr:row>19</xdr:row>
      <xdr:rowOff>8614</xdr:rowOff>
    </xdr:to>
    <xdr:sp macro="" textlink="">
      <xdr:nvSpPr>
        <xdr:cNvPr id="77" name="円/楕円 76"/>
        <xdr:cNvSpPr/>
      </xdr:nvSpPr>
      <xdr:spPr bwMode="auto">
        <a:xfrm>
          <a:off x="3556000" y="3212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164841</xdr:rowOff>
    </xdr:from>
    <xdr:ext cx="762000" cy="259045"/>
    <xdr:sp macro="" textlink="">
      <xdr:nvSpPr>
        <xdr:cNvPr id="78" name="テキスト ボックス 77"/>
        <xdr:cNvSpPr txBox="1"/>
      </xdr:nvSpPr>
      <xdr:spPr>
        <a:xfrm>
          <a:off x="3225800" y="32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61,278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91935</xdr:rowOff>
    </xdr:from>
    <xdr:to>
      <xdr:col>2</xdr:col>
      <xdr:colOff>692150</xdr:colOff>
      <xdr:row>19</xdr:row>
      <xdr:rowOff>22085</xdr:rowOff>
    </xdr:to>
    <xdr:sp macro="" textlink="">
      <xdr:nvSpPr>
        <xdr:cNvPr id="79" name="円/楕円 78"/>
        <xdr:cNvSpPr/>
      </xdr:nvSpPr>
      <xdr:spPr bwMode="auto">
        <a:xfrm>
          <a:off x="2857500" y="3225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6862</xdr:rowOff>
    </xdr:from>
    <xdr:ext cx="762000" cy="259045"/>
    <xdr:sp macro="" textlink="">
      <xdr:nvSpPr>
        <xdr:cNvPr id="80" name="テキスト ボックス 79"/>
        <xdr:cNvSpPr txBox="1"/>
      </xdr:nvSpPr>
      <xdr:spPr>
        <a:xfrm>
          <a:off x="2527300" y="33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29769</xdr:rowOff>
    </xdr:from>
    <xdr:to>
      <xdr:col>4</xdr:col>
      <xdr:colOff>1117600</xdr:colOff>
      <xdr:row>36</xdr:row>
      <xdr:rowOff>58458</xdr:rowOff>
    </xdr:to>
    <xdr:cxnSp macro="">
      <xdr:nvCxnSpPr>
        <xdr:cNvPr id="113" name="直線コネクタ 112"/>
        <xdr:cNvCxnSpPr/>
      </xdr:nvCxnSpPr>
      <xdr:spPr bwMode="auto">
        <a:xfrm>
          <a:off x="5003800" y="6983019"/>
          <a:ext cx="6477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6927</xdr:rowOff>
    </xdr:from>
    <xdr:to>
      <xdr:col>4</xdr:col>
      <xdr:colOff>469900</xdr:colOff>
      <xdr:row>36</xdr:row>
      <xdr:rowOff>29769</xdr:rowOff>
    </xdr:to>
    <xdr:cxnSp macro="">
      <xdr:nvCxnSpPr>
        <xdr:cNvPr id="116" name="直線コネクタ 115"/>
        <xdr:cNvCxnSpPr/>
      </xdr:nvCxnSpPr>
      <xdr:spPr bwMode="auto">
        <a:xfrm>
          <a:off x="4305300" y="6960177"/>
          <a:ext cx="698500" cy="2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6927</xdr:rowOff>
    </xdr:from>
    <xdr:to>
      <xdr:col>3</xdr:col>
      <xdr:colOff>904875</xdr:colOff>
      <xdr:row>36</xdr:row>
      <xdr:rowOff>16910</xdr:rowOff>
    </xdr:to>
    <xdr:cxnSp macro="">
      <xdr:nvCxnSpPr>
        <xdr:cNvPr id="119" name="直線コネクタ 118"/>
        <xdr:cNvCxnSpPr/>
      </xdr:nvCxnSpPr>
      <xdr:spPr bwMode="auto">
        <a:xfrm flipV="1">
          <a:off x="3606800" y="6960177"/>
          <a:ext cx="698500" cy="9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16910</xdr:rowOff>
    </xdr:from>
    <xdr:to>
      <xdr:col>3</xdr:col>
      <xdr:colOff>206375</xdr:colOff>
      <xdr:row>36</xdr:row>
      <xdr:rowOff>23654</xdr:rowOff>
    </xdr:to>
    <xdr:cxnSp macro="">
      <xdr:nvCxnSpPr>
        <xdr:cNvPr id="122" name="直線コネクタ 121"/>
        <xdr:cNvCxnSpPr/>
      </xdr:nvCxnSpPr>
      <xdr:spPr bwMode="auto">
        <a:xfrm flipV="1">
          <a:off x="2908300" y="6970160"/>
          <a:ext cx="6985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7658</xdr:rowOff>
    </xdr:from>
    <xdr:to>
      <xdr:col>5</xdr:col>
      <xdr:colOff>34925</xdr:colOff>
      <xdr:row>36</xdr:row>
      <xdr:rowOff>109258</xdr:rowOff>
    </xdr:to>
    <xdr:sp macro="" textlink="">
      <xdr:nvSpPr>
        <xdr:cNvPr id="132" name="円/楕円 131"/>
        <xdr:cNvSpPr/>
      </xdr:nvSpPr>
      <xdr:spPr bwMode="auto">
        <a:xfrm>
          <a:off x="5600700" y="696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322635</xdr:rowOff>
    </xdr:from>
    <xdr:ext cx="762000" cy="259045"/>
    <xdr:sp macro="" textlink="">
      <xdr:nvSpPr>
        <xdr:cNvPr id="133" name="人口1人当たり決算額の推移該当値テキスト445"/>
        <xdr:cNvSpPr txBox="1"/>
      </xdr:nvSpPr>
      <xdr:spPr>
        <a:xfrm>
          <a:off x="5740400" y="693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321869</xdr:rowOff>
    </xdr:from>
    <xdr:to>
      <xdr:col>4</xdr:col>
      <xdr:colOff>520700</xdr:colOff>
      <xdr:row>36</xdr:row>
      <xdr:rowOff>80569</xdr:rowOff>
    </xdr:to>
    <xdr:sp macro="" textlink="">
      <xdr:nvSpPr>
        <xdr:cNvPr id="134" name="円/楕円 133"/>
        <xdr:cNvSpPr/>
      </xdr:nvSpPr>
      <xdr:spPr bwMode="auto">
        <a:xfrm>
          <a:off x="4953000" y="693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65346</xdr:rowOff>
    </xdr:from>
    <xdr:ext cx="736600" cy="259045"/>
    <xdr:sp macro="" textlink="">
      <xdr:nvSpPr>
        <xdr:cNvPr id="135" name="テキスト ボックス 134"/>
        <xdr:cNvSpPr txBox="1"/>
      </xdr:nvSpPr>
      <xdr:spPr>
        <a:xfrm>
          <a:off x="4622800" y="7018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299027</xdr:rowOff>
    </xdr:from>
    <xdr:to>
      <xdr:col>3</xdr:col>
      <xdr:colOff>955675</xdr:colOff>
      <xdr:row>36</xdr:row>
      <xdr:rowOff>57727</xdr:rowOff>
    </xdr:to>
    <xdr:sp macro="" textlink="">
      <xdr:nvSpPr>
        <xdr:cNvPr id="136" name="円/楕円 135"/>
        <xdr:cNvSpPr/>
      </xdr:nvSpPr>
      <xdr:spPr bwMode="auto">
        <a:xfrm>
          <a:off x="4254500" y="690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42504</xdr:rowOff>
    </xdr:from>
    <xdr:ext cx="762000" cy="259045"/>
    <xdr:sp macro="" textlink="">
      <xdr:nvSpPr>
        <xdr:cNvPr id="137" name="テキスト ボックス 136"/>
        <xdr:cNvSpPr txBox="1"/>
      </xdr:nvSpPr>
      <xdr:spPr>
        <a:xfrm>
          <a:off x="3924300" y="699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309010</xdr:rowOff>
    </xdr:from>
    <xdr:to>
      <xdr:col>3</xdr:col>
      <xdr:colOff>257175</xdr:colOff>
      <xdr:row>36</xdr:row>
      <xdr:rowOff>67710</xdr:rowOff>
    </xdr:to>
    <xdr:sp macro="" textlink="">
      <xdr:nvSpPr>
        <xdr:cNvPr id="138" name="円/楕円 137"/>
        <xdr:cNvSpPr/>
      </xdr:nvSpPr>
      <xdr:spPr bwMode="auto">
        <a:xfrm>
          <a:off x="3556000" y="6919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52487</xdr:rowOff>
    </xdr:from>
    <xdr:ext cx="762000" cy="259045"/>
    <xdr:sp macro="" textlink="">
      <xdr:nvSpPr>
        <xdr:cNvPr id="139" name="テキスト ボックス 138"/>
        <xdr:cNvSpPr txBox="1"/>
      </xdr:nvSpPr>
      <xdr:spPr>
        <a:xfrm>
          <a:off x="3225800" y="70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315754</xdr:rowOff>
    </xdr:from>
    <xdr:to>
      <xdr:col>2</xdr:col>
      <xdr:colOff>692150</xdr:colOff>
      <xdr:row>36</xdr:row>
      <xdr:rowOff>74454</xdr:rowOff>
    </xdr:to>
    <xdr:sp macro="" textlink="">
      <xdr:nvSpPr>
        <xdr:cNvPr id="140" name="円/楕円 139"/>
        <xdr:cNvSpPr/>
      </xdr:nvSpPr>
      <xdr:spPr bwMode="auto">
        <a:xfrm>
          <a:off x="2857500" y="692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59231</xdr:rowOff>
    </xdr:from>
    <xdr:ext cx="762000" cy="259045"/>
    <xdr:sp macro="" textlink="">
      <xdr:nvSpPr>
        <xdr:cNvPr id="141" name="テキスト ボックス 140"/>
        <xdr:cNvSpPr txBox="1"/>
      </xdr:nvSpPr>
      <xdr:spPr>
        <a:xfrm>
          <a:off x="2527300" y="70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年度は統合庁舎整備事業に伴い歳出の大幅な増額が見られたが、合併特例債の有効活用や公共事業整備基金の取崩しにより実質収支は黒字となっている。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市の全会計において黒字を維持することができた。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今後の課題として、各会計に対する繰出金の繰出基準の見直しや、各会計においてさらなる経常経費の削減を図り、引き続き黒字化を維持していきたい。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臨時財政対策債と合併特例債の償還増に伴い基準財政需要額が増え、前年度より実質公債費比率は改善している。今後も有利な地方債の選定や発行額の抑制に努め、急激な比率の上昇を抑えていく。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統合庁舎整備事業に伴う公共事業整備基金の取崩しにより充当可能基金の減少が見られたが、合併特例債の有効活用により取崩しも最小限に抑えた。また、合併特例債や臨時財政対策債の償還金の増額で基準財政需要額も伸び、充当可能財源等が将来負担額を上回り、前年度に引き続き将来負担比率の分子はマイナス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25916252</v>
      </c>
      <c r="BO4" s="379"/>
      <c r="BP4" s="379"/>
      <c r="BQ4" s="379"/>
      <c r="BR4" s="379"/>
      <c r="BS4" s="379"/>
      <c r="BT4" s="379"/>
      <c r="BU4" s="380"/>
      <c r="BV4" s="378">
        <v>22208485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8.1999999999999993</v>
      </c>
      <c r="CU4" s="556"/>
      <c r="CV4" s="556"/>
      <c r="CW4" s="556"/>
      <c r="CX4" s="556"/>
      <c r="CY4" s="556"/>
      <c r="CZ4" s="556"/>
      <c r="DA4" s="557"/>
      <c r="DB4" s="555">
        <v>8.5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24444078</v>
      </c>
      <c r="BO5" s="384"/>
      <c r="BP5" s="384"/>
      <c r="BQ5" s="384"/>
      <c r="BR5" s="384"/>
      <c r="BS5" s="384"/>
      <c r="BT5" s="384"/>
      <c r="BU5" s="385"/>
      <c r="BV5" s="383">
        <v>20899996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1472174</v>
      </c>
      <c r="BO6" s="384"/>
      <c r="BP6" s="384"/>
      <c r="BQ6" s="384"/>
      <c r="BR6" s="384"/>
      <c r="BS6" s="384"/>
      <c r="BT6" s="384"/>
      <c r="BU6" s="385"/>
      <c r="BV6" s="383">
        <v>1308489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91.1</v>
      </c>
      <c r="CU6" s="530"/>
      <c r="CV6" s="530"/>
      <c r="CW6" s="530"/>
      <c r="CX6" s="530"/>
      <c r="CY6" s="530"/>
      <c r="CZ6" s="530"/>
      <c r="DA6" s="531"/>
      <c r="DB6" s="529">
        <v>90.7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227516</v>
      </c>
      <c r="BO7" s="384"/>
      <c r="BP7" s="384"/>
      <c r="BQ7" s="384"/>
      <c r="BR7" s="384"/>
      <c r="BS7" s="384"/>
      <c r="BT7" s="384"/>
      <c r="BU7" s="385"/>
      <c r="BV7" s="383">
        <v>9831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15215879</v>
      </c>
      <c r="CU7" s="384"/>
      <c r="CV7" s="384"/>
      <c r="CW7" s="384"/>
      <c r="CX7" s="384"/>
      <c r="CY7" s="384"/>
      <c r="CZ7" s="384"/>
      <c r="DA7" s="385"/>
      <c r="DB7" s="383">
        <v>15303959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1244658</v>
      </c>
      <c r="BO8" s="384"/>
      <c r="BP8" s="384"/>
      <c r="BQ8" s="384"/>
      <c r="BR8" s="384"/>
      <c r="BS8" s="384"/>
      <c r="BT8" s="384"/>
      <c r="BU8" s="385"/>
      <c r="BV8" s="383">
        <v>1298658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0.65</v>
      </c>
      <c r="CU8" s="493"/>
      <c r="CV8" s="493"/>
      <c r="CW8" s="493"/>
      <c r="CX8" s="493"/>
      <c r="CY8" s="493"/>
      <c r="CZ8" s="493"/>
      <c r="DA8" s="494"/>
      <c r="DB8" s="492">
        <v>0.66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64978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-54000</v>
      </c>
      <c r="BO9" s="384"/>
      <c r="BP9" s="384"/>
      <c r="BQ9" s="384"/>
      <c r="BR9" s="384"/>
      <c r="BS9" s="384"/>
      <c r="BT9" s="384"/>
      <c r="BU9" s="385"/>
      <c r="BV9" s="383">
        <v>838038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11.7</v>
      </c>
      <c r="CU9" s="354"/>
      <c r="CV9" s="354"/>
      <c r="CW9" s="354"/>
      <c r="CX9" s="354"/>
      <c r="CY9" s="354"/>
      <c r="CZ9" s="354"/>
      <c r="DA9" s="355"/>
      <c r="DB9" s="353">
        <v>12.4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65556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33097</v>
      </c>
      <c r="BO10" s="384"/>
      <c r="BP10" s="384"/>
      <c r="BQ10" s="384"/>
      <c r="BR10" s="384"/>
      <c r="BS10" s="384"/>
      <c r="BT10" s="384"/>
      <c r="BU10" s="385"/>
      <c r="BV10" s="383">
        <v>16410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65237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64597</v>
      </c>
      <c r="S13" s="485"/>
      <c r="T13" s="485"/>
      <c r="U13" s="485"/>
      <c r="V13" s="486"/>
      <c r="W13" s="472" t="s">
        <v>124</v>
      </c>
      <c r="X13" s="396"/>
      <c r="Y13" s="396"/>
      <c r="Z13" s="396"/>
      <c r="AA13" s="396"/>
      <c r="AB13" s="397"/>
      <c r="AC13" s="359">
        <v>2864</v>
      </c>
      <c r="AD13" s="360"/>
      <c r="AE13" s="360"/>
      <c r="AF13" s="360"/>
      <c r="AG13" s="361"/>
      <c r="AH13" s="359">
        <v>3505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-20903</v>
      </c>
      <c r="BO13" s="384"/>
      <c r="BP13" s="384"/>
      <c r="BQ13" s="384"/>
      <c r="BR13" s="384"/>
      <c r="BS13" s="384"/>
      <c r="BT13" s="384"/>
      <c r="BU13" s="385"/>
      <c r="BV13" s="383">
        <v>854448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v>
      </c>
      <c r="CU13" s="354"/>
      <c r="CV13" s="354"/>
      <c r="CW13" s="354"/>
      <c r="CX13" s="354"/>
      <c r="CY13" s="354"/>
      <c r="CZ13" s="354"/>
      <c r="DA13" s="355"/>
      <c r="DB13" s="353">
        <v>5.3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65634</v>
      </c>
      <c r="S14" s="485"/>
      <c r="T14" s="485"/>
      <c r="U14" s="485"/>
      <c r="V14" s="486"/>
      <c r="W14" s="487"/>
      <c r="X14" s="399"/>
      <c r="Y14" s="399"/>
      <c r="Z14" s="399"/>
      <c r="AA14" s="399"/>
      <c r="AB14" s="400"/>
      <c r="AC14" s="477">
        <v>9</v>
      </c>
      <c r="AD14" s="478"/>
      <c r="AE14" s="478"/>
      <c r="AF14" s="478"/>
      <c r="AG14" s="479"/>
      <c r="AH14" s="477">
        <v>10.199999999999999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65018</v>
      </c>
      <c r="S15" s="485"/>
      <c r="T15" s="485"/>
      <c r="U15" s="485"/>
      <c r="V15" s="486"/>
      <c r="W15" s="472" t="s">
        <v>131</v>
      </c>
      <c r="X15" s="396"/>
      <c r="Y15" s="396"/>
      <c r="Z15" s="396"/>
      <c r="AA15" s="396"/>
      <c r="AB15" s="397"/>
      <c r="AC15" s="359">
        <v>9580</v>
      </c>
      <c r="AD15" s="360"/>
      <c r="AE15" s="360"/>
      <c r="AF15" s="360"/>
      <c r="AG15" s="361"/>
      <c r="AH15" s="359">
        <v>10936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6585556</v>
      </c>
      <c r="BO15" s="379"/>
      <c r="BP15" s="379"/>
      <c r="BQ15" s="379"/>
      <c r="BR15" s="379"/>
      <c r="BS15" s="379"/>
      <c r="BT15" s="379"/>
      <c r="BU15" s="380"/>
      <c r="BV15" s="378">
        <v>6487186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30</v>
      </c>
      <c r="AD16" s="478"/>
      <c r="AE16" s="478"/>
      <c r="AF16" s="478"/>
      <c r="AG16" s="479"/>
      <c r="AH16" s="477">
        <v>32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10227510</v>
      </c>
      <c r="BO16" s="384"/>
      <c r="BP16" s="384"/>
      <c r="BQ16" s="384"/>
      <c r="BR16" s="384"/>
      <c r="BS16" s="384"/>
      <c r="BT16" s="384"/>
      <c r="BU16" s="385"/>
      <c r="BV16" s="383">
        <v>9987781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19473</v>
      </c>
      <c r="AD17" s="360"/>
      <c r="AE17" s="360"/>
      <c r="AF17" s="360"/>
      <c r="AG17" s="361"/>
      <c r="AH17" s="359">
        <v>19500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8417788</v>
      </c>
      <c r="BO17" s="384"/>
      <c r="BP17" s="384"/>
      <c r="BQ17" s="384"/>
      <c r="BR17" s="384"/>
      <c r="BS17" s="384"/>
      <c r="BT17" s="384"/>
      <c r="BU17" s="385"/>
      <c r="BV17" s="383">
        <v>8337546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66.7</v>
      </c>
      <c r="M18" s="448"/>
      <c r="N18" s="448"/>
      <c r="O18" s="448"/>
      <c r="P18" s="448"/>
      <c r="Q18" s="448"/>
      <c r="R18" s="449"/>
      <c r="S18" s="449"/>
      <c r="T18" s="449"/>
      <c r="U18" s="449"/>
      <c r="V18" s="450"/>
      <c r="W18" s="464"/>
      <c r="X18" s="465"/>
      <c r="Y18" s="465"/>
      <c r="Z18" s="465"/>
      <c r="AA18" s="465"/>
      <c r="AB18" s="473"/>
      <c r="AC18" s="347">
        <v>61</v>
      </c>
      <c r="AD18" s="348"/>
      <c r="AE18" s="348"/>
      <c r="AF18" s="348"/>
      <c r="AG18" s="451"/>
      <c r="AH18" s="347">
        <v>57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12898889</v>
      </c>
      <c r="BO18" s="384"/>
      <c r="BP18" s="384"/>
      <c r="BQ18" s="384"/>
      <c r="BR18" s="384"/>
      <c r="BS18" s="384"/>
      <c r="BT18" s="384"/>
      <c r="BU18" s="385"/>
      <c r="BV18" s="383">
        <v>12721219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974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17962607</v>
      </c>
      <c r="BO19" s="384"/>
      <c r="BP19" s="384"/>
      <c r="BQ19" s="384"/>
      <c r="BR19" s="384"/>
      <c r="BS19" s="384"/>
      <c r="BT19" s="384"/>
      <c r="BU19" s="385"/>
      <c r="BV19" s="383">
        <v>16592745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20747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23153769</v>
      </c>
      <c r="BO23" s="384"/>
      <c r="BP23" s="384"/>
      <c r="BQ23" s="384"/>
      <c r="BR23" s="384"/>
      <c r="BS23" s="384"/>
      <c r="BT23" s="384"/>
      <c r="BU23" s="385"/>
      <c r="BV23" s="383">
        <v>21562553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9240</v>
      </c>
      <c r="R24" s="360"/>
      <c r="S24" s="360"/>
      <c r="T24" s="360"/>
      <c r="U24" s="360"/>
      <c r="V24" s="361"/>
      <c r="W24" s="425"/>
      <c r="X24" s="416"/>
      <c r="Y24" s="417"/>
      <c r="Z24" s="356" t="s">
        <v>154</v>
      </c>
      <c r="AA24" s="357"/>
      <c r="AB24" s="357"/>
      <c r="AC24" s="357"/>
      <c r="AD24" s="357"/>
      <c r="AE24" s="357"/>
      <c r="AF24" s="357"/>
      <c r="AG24" s="358"/>
      <c r="AH24" s="359">
        <v>458</v>
      </c>
      <c r="AI24" s="360"/>
      <c r="AJ24" s="360"/>
      <c r="AK24" s="360"/>
      <c r="AL24" s="361"/>
      <c r="AM24" s="359">
        <v>1310338</v>
      </c>
      <c r="AN24" s="360"/>
      <c r="AO24" s="360"/>
      <c r="AP24" s="360"/>
      <c r="AQ24" s="360"/>
      <c r="AR24" s="361"/>
      <c r="AS24" s="359">
        <v>2861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13739128</v>
      </c>
      <c r="BO24" s="384"/>
      <c r="BP24" s="384"/>
      <c r="BQ24" s="384"/>
      <c r="BR24" s="384"/>
      <c r="BS24" s="384"/>
      <c r="BT24" s="384"/>
      <c r="BU24" s="385"/>
      <c r="BV24" s="383">
        <v>13596846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7640</v>
      </c>
      <c r="R25" s="360"/>
      <c r="S25" s="360"/>
      <c r="T25" s="360"/>
      <c r="U25" s="360"/>
      <c r="V25" s="361"/>
      <c r="W25" s="425"/>
      <c r="X25" s="416"/>
      <c r="Y25" s="417"/>
      <c r="Z25" s="356" t="s">
        <v>157</v>
      </c>
      <c r="AA25" s="357"/>
      <c r="AB25" s="357"/>
      <c r="AC25" s="357"/>
      <c r="AD25" s="357"/>
      <c r="AE25" s="357"/>
      <c r="AF25" s="357"/>
      <c r="AG25" s="358"/>
      <c r="AH25" s="359">
        <v>101</v>
      </c>
      <c r="AI25" s="360"/>
      <c r="AJ25" s="360"/>
      <c r="AK25" s="360"/>
      <c r="AL25" s="361"/>
      <c r="AM25" s="359">
        <v>287648</v>
      </c>
      <c r="AN25" s="360"/>
      <c r="AO25" s="360"/>
      <c r="AP25" s="360"/>
      <c r="AQ25" s="360"/>
      <c r="AR25" s="361"/>
      <c r="AS25" s="359">
        <v>2848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2843712</v>
      </c>
      <c r="BO25" s="379"/>
      <c r="BP25" s="379"/>
      <c r="BQ25" s="379"/>
      <c r="BR25" s="379"/>
      <c r="BS25" s="379"/>
      <c r="BT25" s="379"/>
      <c r="BU25" s="380"/>
      <c r="BV25" s="378">
        <v>3063777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6670</v>
      </c>
      <c r="R26" s="360"/>
      <c r="S26" s="360"/>
      <c r="T26" s="360"/>
      <c r="U26" s="360"/>
      <c r="V26" s="361"/>
      <c r="W26" s="425"/>
      <c r="X26" s="416"/>
      <c r="Y26" s="417"/>
      <c r="Z26" s="356" t="s">
        <v>160</v>
      </c>
      <c r="AA26" s="438"/>
      <c r="AB26" s="438"/>
      <c r="AC26" s="438"/>
      <c r="AD26" s="438"/>
      <c r="AE26" s="438"/>
      <c r="AF26" s="438"/>
      <c r="AG26" s="439"/>
      <c r="AH26" s="359">
        <v>22</v>
      </c>
      <c r="AI26" s="360"/>
      <c r="AJ26" s="360"/>
      <c r="AK26" s="360"/>
      <c r="AL26" s="361"/>
      <c r="AM26" s="359">
        <v>44880</v>
      </c>
      <c r="AN26" s="360"/>
      <c r="AO26" s="360"/>
      <c r="AP26" s="360"/>
      <c r="AQ26" s="360"/>
      <c r="AR26" s="361"/>
      <c r="AS26" s="359">
        <v>2040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5000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5709166</v>
      </c>
      <c r="BO28" s="379"/>
      <c r="BP28" s="379"/>
      <c r="BQ28" s="379"/>
      <c r="BR28" s="379"/>
      <c r="BS28" s="379"/>
      <c r="BT28" s="379"/>
      <c r="BU28" s="380"/>
      <c r="BV28" s="378">
        <v>5676069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4000</v>
      </c>
      <c r="R29" s="360"/>
      <c r="S29" s="360"/>
      <c r="T29" s="360"/>
      <c r="U29" s="360"/>
      <c r="V29" s="361"/>
      <c r="W29" s="426"/>
      <c r="X29" s="427"/>
      <c r="Y29" s="428"/>
      <c r="Z29" s="356" t="s">
        <v>170</v>
      </c>
      <c r="AA29" s="357"/>
      <c r="AB29" s="357"/>
      <c r="AC29" s="357"/>
      <c r="AD29" s="357"/>
      <c r="AE29" s="357"/>
      <c r="AF29" s="357"/>
      <c r="AG29" s="358"/>
      <c r="AH29" s="359">
        <v>458</v>
      </c>
      <c r="AI29" s="360"/>
      <c r="AJ29" s="360"/>
      <c r="AK29" s="360"/>
      <c r="AL29" s="361"/>
      <c r="AM29" s="359">
        <v>1310338</v>
      </c>
      <c r="AN29" s="360"/>
      <c r="AO29" s="360"/>
      <c r="AP29" s="360"/>
      <c r="AQ29" s="360"/>
      <c r="AR29" s="361"/>
      <c r="AS29" s="359">
        <v>2861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96216</v>
      </c>
      <c r="BO29" s="384"/>
      <c r="BP29" s="384"/>
      <c r="BQ29" s="384"/>
      <c r="BR29" s="384"/>
      <c r="BS29" s="384"/>
      <c r="BT29" s="384"/>
      <c r="BU29" s="385"/>
      <c r="BV29" s="383">
        <v>95661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7382734</v>
      </c>
      <c r="BO30" s="387"/>
      <c r="BP30" s="387"/>
      <c r="BQ30" s="387"/>
      <c r="BR30" s="387"/>
      <c r="BS30" s="387"/>
      <c r="BT30" s="387"/>
      <c r="BU30" s="388"/>
      <c r="BV30" s="386">
        <v>7187274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農業集落排水事業等特別会計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海部地区水防事務組合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国民健康保険特別会計（直営診療施設勘定）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海部地区急病診療所組合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海部地区環境事務組合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海部南部水道企業団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介護保険特別会計（サービス事業勘定）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愛知県市町村職員退職手当組合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愛知県後期高齢者医療広域連合（一般会計）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愛知県後期高齢者医療広域連合（後期高齢者医療特別会計）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19184</v>
      </c>
      <c r="J41" s="83">
        <v>20768</v>
      </c>
      <c r="K41" s="83">
        <v>20737</v>
      </c>
      <c r="L41" s="83">
        <v>21241</v>
      </c>
      <c r="M41" s="84">
        <v>22923</v>
      </c>
    </row>
    <row r="42" spans="2:13" ht="27.75" customHeight="1">
      <c r="B42" s="1171"/>
      <c r="C42" s="1172"/>
      <c r="D42" s="85"/>
      <c r="E42" s="1175" t="s">
        <v>26</v>
      </c>
      <c r="F42" s="1175"/>
      <c r="G42" s="1175"/>
      <c r="H42" s="1176"/>
      <c r="I42" s="86">
        <v>338</v>
      </c>
      <c r="J42" s="87">
        <v>3</v>
      </c>
      <c r="K42" s="87">
        <v>2</v>
      </c>
      <c r="L42" s="87" t="s">
        <v>480</v>
      </c>
      <c r="M42" s="88" t="s">
        <v>480</v>
      </c>
    </row>
    <row r="43" spans="2:13" ht="27.75" customHeight="1">
      <c r="B43" s="1171"/>
      <c r="C43" s="1172"/>
      <c r="D43" s="85"/>
      <c r="E43" s="1175" t="s">
        <v>27</v>
      </c>
      <c r="F43" s="1175"/>
      <c r="G43" s="1175"/>
      <c r="H43" s="1176"/>
      <c r="I43" s="86">
        <v>8891</v>
      </c>
      <c r="J43" s="87">
        <v>8417</v>
      </c>
      <c r="K43" s="87">
        <v>8752</v>
      </c>
      <c r="L43" s="87">
        <v>8765</v>
      </c>
      <c r="M43" s="88">
        <v>8609</v>
      </c>
    </row>
    <row r="44" spans="2:13" ht="27.75" customHeight="1">
      <c r="B44" s="1171"/>
      <c r="C44" s="1172"/>
      <c r="D44" s="85"/>
      <c r="E44" s="1175" t="s">
        <v>28</v>
      </c>
      <c r="F44" s="1175"/>
      <c r="G44" s="1175"/>
      <c r="H44" s="1176"/>
      <c r="I44" s="86">
        <v>1819</v>
      </c>
      <c r="J44" s="87">
        <v>1323</v>
      </c>
      <c r="K44" s="87">
        <v>919</v>
      </c>
      <c r="L44" s="87">
        <v>539</v>
      </c>
      <c r="M44" s="88">
        <v>227</v>
      </c>
    </row>
    <row r="45" spans="2:13" ht="27.75" customHeight="1">
      <c r="B45" s="1171"/>
      <c r="C45" s="1172"/>
      <c r="D45" s="85"/>
      <c r="E45" s="1175" t="s">
        <v>29</v>
      </c>
      <c r="F45" s="1175"/>
      <c r="G45" s="1175"/>
      <c r="H45" s="1176"/>
      <c r="I45" s="86">
        <v>3168</v>
      </c>
      <c r="J45" s="87">
        <v>3234</v>
      </c>
      <c r="K45" s="87">
        <v>3317</v>
      </c>
      <c r="L45" s="87">
        <v>3514</v>
      </c>
      <c r="M45" s="88">
        <v>3351</v>
      </c>
    </row>
    <row r="46" spans="2:13" ht="27.75" customHeight="1">
      <c r="B46" s="1171"/>
      <c r="C46" s="1172"/>
      <c r="D46" s="85"/>
      <c r="E46" s="1175" t="s">
        <v>30</v>
      </c>
      <c r="F46" s="1175"/>
      <c r="G46" s="1175"/>
      <c r="H46" s="1176"/>
      <c r="I46" s="86" t="s">
        <v>480</v>
      </c>
      <c r="J46" s="87" t="s">
        <v>480</v>
      </c>
      <c r="K46" s="87" t="s">
        <v>480</v>
      </c>
      <c r="L46" s="87" t="s">
        <v>480</v>
      </c>
      <c r="M46" s="88" t="s">
        <v>480</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9332</v>
      </c>
      <c r="J49" s="87">
        <v>10764</v>
      </c>
      <c r="K49" s="87">
        <v>11149</v>
      </c>
      <c r="L49" s="87">
        <v>11532</v>
      </c>
      <c r="M49" s="88">
        <v>11285</v>
      </c>
    </row>
    <row r="50" spans="2:13" ht="27.75" customHeight="1">
      <c r="B50" s="1171"/>
      <c r="C50" s="1172"/>
      <c r="D50" s="85"/>
      <c r="E50" s="1175" t="s">
        <v>35</v>
      </c>
      <c r="F50" s="1175"/>
      <c r="G50" s="1175"/>
      <c r="H50" s="1176"/>
      <c r="I50" s="86" t="s">
        <v>480</v>
      </c>
      <c r="J50" s="87" t="s">
        <v>480</v>
      </c>
      <c r="K50" s="87" t="s">
        <v>480</v>
      </c>
      <c r="L50" s="87" t="s">
        <v>480</v>
      </c>
      <c r="M50" s="88" t="s">
        <v>480</v>
      </c>
    </row>
    <row r="51" spans="2:13" ht="27.75" customHeight="1">
      <c r="B51" s="1173"/>
      <c r="C51" s="1174"/>
      <c r="D51" s="85"/>
      <c r="E51" s="1175" t="s">
        <v>36</v>
      </c>
      <c r="F51" s="1175"/>
      <c r="G51" s="1175"/>
      <c r="H51" s="1176"/>
      <c r="I51" s="86">
        <v>21680</v>
      </c>
      <c r="J51" s="87">
        <v>22526</v>
      </c>
      <c r="K51" s="87">
        <v>23370</v>
      </c>
      <c r="L51" s="87">
        <v>23456</v>
      </c>
      <c r="M51" s="88">
        <v>24780</v>
      </c>
    </row>
    <row r="52" spans="2:13" ht="27.75" customHeight="1" thickBot="1">
      <c r="B52" s="1177" t="s">
        <v>37</v>
      </c>
      <c r="C52" s="1178"/>
      <c r="D52" s="90"/>
      <c r="E52" s="1179" t="s">
        <v>38</v>
      </c>
      <c r="F52" s="1179"/>
      <c r="G52" s="1179"/>
      <c r="H52" s="1180"/>
      <c r="I52" s="91">
        <v>2389</v>
      </c>
      <c r="J52" s="92">
        <v>454</v>
      </c>
      <c r="K52" s="92">
        <v>-792</v>
      </c>
      <c r="L52" s="92">
        <v>-929</v>
      </c>
      <c r="M52" s="93">
        <v>-955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49453</v>
      </c>
      <c r="E3" s="116"/>
      <c r="F3" s="117">
        <v>61882</v>
      </c>
      <c r="G3" s="118"/>
      <c r="H3" s="119"/>
    </row>
    <row r="4" spans="1:8">
      <c r="A4" s="120"/>
      <c r="B4" s="121"/>
      <c r="C4" s="122"/>
      <c r="D4" s="123">
        <v>17297</v>
      </c>
      <c r="E4" s="124"/>
      <c r="F4" s="125">
        <v>32175</v>
      </c>
      <c r="G4" s="126"/>
      <c r="H4" s="127"/>
    </row>
    <row r="5" spans="1:8">
      <c r="A5" s="108" t="s">
        <v>512</v>
      </c>
      <c r="B5" s="113"/>
      <c r="C5" s="114"/>
      <c r="D5" s="115">
        <v>53478</v>
      </c>
      <c r="E5" s="116"/>
      <c r="F5" s="117">
        <v>47569</v>
      </c>
      <c r="G5" s="118"/>
      <c r="H5" s="119"/>
    </row>
    <row r="6" spans="1:8">
      <c r="A6" s="120"/>
      <c r="B6" s="121"/>
      <c r="C6" s="122"/>
      <c r="D6" s="123">
        <v>20280</v>
      </c>
      <c r="E6" s="124"/>
      <c r="F6" s="125">
        <v>26255</v>
      </c>
      <c r="G6" s="126"/>
      <c r="H6" s="127"/>
    </row>
    <row r="7" spans="1:8">
      <c r="A7" s="108" t="s">
        <v>513</v>
      </c>
      <c r="B7" s="113"/>
      <c r="C7" s="114"/>
      <c r="D7" s="115">
        <v>34351</v>
      </c>
      <c r="E7" s="116"/>
      <c r="F7" s="117">
        <v>50880</v>
      </c>
      <c r="G7" s="118"/>
      <c r="H7" s="119"/>
    </row>
    <row r="8" spans="1:8">
      <c r="A8" s="120"/>
      <c r="B8" s="121"/>
      <c r="C8" s="122"/>
      <c r="D8" s="123">
        <v>19476</v>
      </c>
      <c r="E8" s="124"/>
      <c r="F8" s="125">
        <v>26879</v>
      </c>
      <c r="G8" s="126"/>
      <c r="H8" s="127"/>
    </row>
    <row r="9" spans="1:8">
      <c r="A9" s="108" t="s">
        <v>514</v>
      </c>
      <c r="B9" s="113"/>
      <c r="C9" s="114"/>
      <c r="D9" s="115">
        <v>45153</v>
      </c>
      <c r="E9" s="116"/>
      <c r="F9" s="117">
        <v>63956</v>
      </c>
      <c r="G9" s="118"/>
      <c r="H9" s="119"/>
    </row>
    <row r="10" spans="1:8">
      <c r="A10" s="120"/>
      <c r="B10" s="121"/>
      <c r="C10" s="122"/>
      <c r="D10" s="123">
        <v>27694</v>
      </c>
      <c r="E10" s="124"/>
      <c r="F10" s="125">
        <v>29239</v>
      </c>
      <c r="G10" s="126"/>
      <c r="H10" s="127"/>
    </row>
    <row r="11" spans="1:8">
      <c r="A11" s="108" t="s">
        <v>515</v>
      </c>
      <c r="B11" s="113"/>
      <c r="C11" s="114"/>
      <c r="D11" s="115">
        <v>74510</v>
      </c>
      <c r="E11" s="116"/>
      <c r="F11" s="117">
        <v>66255</v>
      </c>
      <c r="G11" s="118"/>
      <c r="H11" s="119"/>
    </row>
    <row r="12" spans="1:8">
      <c r="A12" s="120"/>
      <c r="B12" s="121"/>
      <c r="C12" s="128"/>
      <c r="D12" s="123">
        <v>62751</v>
      </c>
      <c r="E12" s="124"/>
      <c r="F12" s="125">
        <v>31822</v>
      </c>
      <c r="G12" s="126"/>
      <c r="H12" s="127"/>
    </row>
    <row r="13" spans="1:8">
      <c r="A13" s="108"/>
      <c r="B13" s="113"/>
      <c r="C13" s="129"/>
      <c r="D13" s="130">
        <v>51389</v>
      </c>
      <c r="E13" s="131"/>
      <c r="F13" s="132">
        <v>58108</v>
      </c>
      <c r="G13" s="133"/>
      <c r="H13" s="119"/>
    </row>
    <row r="14" spans="1:8">
      <c r="A14" s="120"/>
      <c r="B14" s="121"/>
      <c r="C14" s="122"/>
      <c r="D14" s="123">
        <v>29500</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9.58</v>
      </c>
      <c r="C19" s="134">
        <f>ROUND(VALUE(SUBSTITUTE(実質収支比率等に係る経年分析!G$48,"▲","-")),2)</f>
        <v>3.98</v>
      </c>
      <c r="D19" s="134">
        <f>ROUND(VALUE(SUBSTITUTE(実質収支比率等に係る経年分析!H$48,"▲","-")),2)</f>
        <v>3.07</v>
      </c>
      <c r="E19" s="134">
        <f>ROUND(VALUE(SUBSTITUTE(実質収支比率等に係る経年分析!I$48,"▲","-")),2)</f>
        <v>8.49</v>
      </c>
      <c r="F19" s="134">
        <f>ROUND(VALUE(SUBSTITUTE(実質収支比率等に係る経年分析!J$48,"▲","-")),2)</f>
        <v>8.18</v>
      </c>
    </row>
    <row r="20" spans="1:11">
      <c r="A20" s="134" t="s">
        <v>43</v>
      </c>
      <c r="B20" s="134">
        <f>ROUND(VALUE(SUBSTITUTE(実質収支比率等に係る経年分析!F$47,"▲","-")),2)</f>
        <v>30.77</v>
      </c>
      <c r="C20" s="134">
        <f>ROUND(VALUE(SUBSTITUTE(実質収支比率等に係る経年分析!G$47,"▲","-")),2)</f>
        <v>35.68</v>
      </c>
      <c r="D20" s="134">
        <f>ROUND(VALUE(SUBSTITUTE(実質収支比率等に係る経年分析!H$47,"▲","-")),2)</f>
        <v>37.729999999999997</v>
      </c>
      <c r="E20" s="134">
        <f>ROUND(VALUE(SUBSTITUTE(実質収支比率等に係る経年分析!I$47,"▲","-")),2)</f>
        <v>37.090000000000003</v>
      </c>
      <c r="F20" s="134">
        <f>ROUND(VALUE(SUBSTITUTE(実質収支比率等に係る経年分析!J$47,"▲","-")),2)</f>
        <v>37.520000000000003</v>
      </c>
    </row>
    <row r="21" spans="1:11">
      <c r="A21" s="134" t="s">
        <v>44</v>
      </c>
      <c r="B21" s="134">
        <f>IF(ISNUMBER(VALUE(SUBSTITUTE(実質収支比率等に係る経年分析!F$49,"▲","-"))),ROUND(VALUE(SUBSTITUTE(実質収支比率等に係る経年分析!F$49,"▲","-")),2),NA())</f>
        <v>0.17</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1.2</v>
      </c>
      <c r="E21" s="134">
        <f>IF(ISNUMBER(VALUE(SUBSTITUTE(実質収支比率等に係る経年分析!I$49,"▲","-"))),ROUND(VALUE(SUBSTITUTE(実質収支比率等に係る経年分析!I$49,"▲","-")),2),NA())</f>
        <v>5.58</v>
      </c>
      <c r="F21" s="134">
        <f>IF(ISNUMBER(VALUE(SUBSTITUTE(実質収支比率等に係る経年分析!J$49,"▲","-"))),ROUND(VALUE(SUBSTITUTE(実質収支比率等に係る経年分析!J$49,"▲","-")),2),NA())</f>
        <v>-0.14000000000000001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国民健康保険特別会計（直営診療施設勘定）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農業集落排水事業等特別会計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4.6500000000000004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4.3899999999999997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1676</v>
      </c>
      <c r="E42" s="136"/>
      <c r="F42" s="136"/>
      <c r="G42" s="136">
        <f>'実質公債費比率（分子）の構造'!L$52</f>
        <v>1780</v>
      </c>
      <c r="H42" s="136"/>
      <c r="I42" s="136"/>
      <c r="J42" s="136">
        <f>'実質公債費比率（分子）の構造'!M$52</f>
        <v>1915</v>
      </c>
      <c r="K42" s="136"/>
      <c r="L42" s="136"/>
      <c r="M42" s="136">
        <f>'実質公債費比率（分子）の構造'!N$52</f>
        <v>2087</v>
      </c>
      <c r="N42" s="136"/>
      <c r="O42" s="136"/>
      <c r="P42" s="136">
        <f>'実質公債費比率（分子）の構造'!O$52</f>
        <v>2180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t="str">
        <f>'実質公債費比率（分子）の構造'!O$50</f>
        <v>-</v>
      </c>
      <c r="O44" s="136"/>
      <c r="P44" s="136"/>
    </row>
    <row r="45" spans="1:16">
      <c r="A45" s="136" t="s">
        <v>54</v>
      </c>
      <c r="B45" s="136">
        <f>'実質公債費比率（分子）の構造'!K$49</f>
        <v>301</v>
      </c>
      <c r="C45" s="136"/>
      <c r="D45" s="136"/>
      <c r="E45" s="136">
        <f>'実質公債費比率（分子）の構造'!L$49</f>
        <v>328</v>
      </c>
      <c r="F45" s="136"/>
      <c r="G45" s="136"/>
      <c r="H45" s="136">
        <f>'実質公債費比率（分子）の構造'!M$49</f>
        <v>319</v>
      </c>
      <c r="I45" s="136"/>
      <c r="J45" s="136"/>
      <c r="K45" s="136">
        <f>'実質公債費比率（分子）の構造'!N$49</f>
        <v>269</v>
      </c>
      <c r="L45" s="136"/>
      <c r="M45" s="136"/>
      <c r="N45" s="136">
        <f>'実質公債費比率（分子）の構造'!O$49</f>
        <v>199</v>
      </c>
      <c r="O45" s="136"/>
      <c r="P45" s="136"/>
    </row>
    <row r="46" spans="1:16">
      <c r="A46" s="136" t="s">
        <v>55</v>
      </c>
      <c r="B46" s="136">
        <f>'実質公債費比率（分子）の構造'!K$48</f>
        <v>476</v>
      </c>
      <c r="C46" s="136"/>
      <c r="D46" s="136"/>
      <c r="E46" s="136">
        <f>'実質公債費比率（分子）の構造'!L$48</f>
        <v>466</v>
      </c>
      <c r="F46" s="136"/>
      <c r="G46" s="136"/>
      <c r="H46" s="136">
        <f>'実質公債費比率（分子）の構造'!M$48</f>
        <v>520</v>
      </c>
      <c r="I46" s="136"/>
      <c r="J46" s="136"/>
      <c r="K46" s="136">
        <f>'実質公債費比率（分子）の構造'!N$48</f>
        <v>515</v>
      </c>
      <c r="L46" s="136"/>
      <c r="M46" s="136"/>
      <c r="N46" s="136">
        <f>'実質公債費比率（分子）の構造'!O$48</f>
        <v>538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1584</v>
      </c>
      <c r="C49" s="136"/>
      <c r="D49" s="136"/>
      <c r="E49" s="136">
        <f>'実質公債費比率（分子）の構造'!L$45</f>
        <v>1692</v>
      </c>
      <c r="F49" s="136"/>
      <c r="G49" s="136"/>
      <c r="H49" s="136">
        <f>'実質公債費比率（分子）の構造'!M$45</f>
        <v>1819</v>
      </c>
      <c r="I49" s="136"/>
      <c r="J49" s="136"/>
      <c r="K49" s="136">
        <f>'実質公債費比率（分子）の構造'!N$45</f>
        <v>1963</v>
      </c>
      <c r="L49" s="136"/>
      <c r="M49" s="136"/>
      <c r="N49" s="136">
        <f>'実質公債費比率（分子）の構造'!O$45</f>
        <v>2004</v>
      </c>
      <c r="O49" s="136"/>
      <c r="P49" s="136"/>
    </row>
    <row r="50" spans="1:16">
      <c r="A50" s="136" t="s">
        <v>59</v>
      </c>
      <c r="B50" s="136" t="e">
        <f>NA()</f>
        <v>#N/A</v>
      </c>
      <c r="C50" s="136">
        <f>IF(ISNUMBER('実質公債費比率（分子）の構造'!K$53),'実質公債費比率（分子）の構造'!K$53,NA())</f>
        <v>687</v>
      </c>
      <c r="D50" s="136" t="e">
        <f>NA()</f>
        <v>#N/A</v>
      </c>
      <c r="E50" s="136" t="e">
        <f>NA()</f>
        <v>#N/A</v>
      </c>
      <c r="F50" s="136">
        <f>IF(ISNUMBER('実質公債費比率（分子）の構造'!L$53),'実質公債費比率（分子）の構造'!L$53,NA())</f>
        <v>708</v>
      </c>
      <c r="G50" s="136" t="e">
        <f>NA()</f>
        <v>#N/A</v>
      </c>
      <c r="H50" s="136" t="e">
        <f>NA()</f>
        <v>#N/A</v>
      </c>
      <c r="I50" s="136">
        <f>IF(ISNUMBER('実質公債費比率（分子）の構造'!M$53),'実質公債費比率（分子）の構造'!M$53,NA())</f>
        <v>745</v>
      </c>
      <c r="J50" s="136" t="e">
        <f>NA()</f>
        <v>#N/A</v>
      </c>
      <c r="K50" s="136" t="e">
        <f>NA()</f>
        <v>#N/A</v>
      </c>
      <c r="L50" s="136">
        <f>IF(ISNUMBER('実質公債費比率（分子）の構造'!N$53),'実質公債費比率（分子）の構造'!N$53,NA())</f>
        <v>662</v>
      </c>
      <c r="M50" s="136" t="e">
        <f>NA()</f>
        <v>#N/A</v>
      </c>
      <c r="N50" s="136" t="e">
        <f>NA()</f>
        <v>#N/A</v>
      </c>
      <c r="O50" s="136">
        <f>IF(ISNUMBER('実質公債費比率（分子）の構造'!O$53),'実質公債費比率（分子）の構造'!O$53,NA())</f>
        <v>561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21680</v>
      </c>
      <c r="E56" s="135"/>
      <c r="F56" s="135"/>
      <c r="G56" s="135">
        <f>'将来負担比率（分子）の構造'!J$51</f>
        <v>22526</v>
      </c>
      <c r="H56" s="135"/>
      <c r="I56" s="135"/>
      <c r="J56" s="135">
        <f>'将来負担比率（分子）の構造'!K$51</f>
        <v>23370</v>
      </c>
      <c r="K56" s="135"/>
      <c r="L56" s="135"/>
      <c r="M56" s="135">
        <f>'将来負担比率（分子）の構造'!L$51</f>
        <v>23456</v>
      </c>
      <c r="N56" s="135"/>
      <c r="O56" s="135"/>
      <c r="P56" s="135">
        <f>'将来負担比率（分子）の構造'!M$51</f>
        <v>24780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9332</v>
      </c>
      <c r="E58" s="135"/>
      <c r="F58" s="135"/>
      <c r="G58" s="135">
        <f>'将来負担比率（分子）の構造'!J$49</f>
        <v>10764</v>
      </c>
      <c r="H58" s="135"/>
      <c r="I58" s="135"/>
      <c r="J58" s="135">
        <f>'将来負担比率（分子）の構造'!K$49</f>
        <v>11149</v>
      </c>
      <c r="K58" s="135"/>
      <c r="L58" s="135"/>
      <c r="M58" s="135">
        <f>'将来負担比率（分子）の構造'!L$49</f>
        <v>11532</v>
      </c>
      <c r="N58" s="135"/>
      <c r="O58" s="135"/>
      <c r="P58" s="135">
        <f>'将来負担比率（分子）の構造'!M$49</f>
        <v>11285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3168</v>
      </c>
      <c r="C62" s="135"/>
      <c r="D62" s="135"/>
      <c r="E62" s="135">
        <f>'将来負担比率（分子）の構造'!J$45</f>
        <v>3234</v>
      </c>
      <c r="F62" s="135"/>
      <c r="G62" s="135"/>
      <c r="H62" s="135">
        <f>'将来負担比率（分子）の構造'!K$45</f>
        <v>3317</v>
      </c>
      <c r="I62" s="135"/>
      <c r="J62" s="135"/>
      <c r="K62" s="135">
        <f>'将来負担比率（分子）の構造'!L$45</f>
        <v>3514</v>
      </c>
      <c r="L62" s="135"/>
      <c r="M62" s="135"/>
      <c r="N62" s="135">
        <f>'将来負担比率（分子）の構造'!M$45</f>
        <v>3351</v>
      </c>
      <c r="O62" s="135"/>
      <c r="P62" s="135"/>
    </row>
    <row r="63" spans="1:16">
      <c r="A63" s="135" t="s">
        <v>28</v>
      </c>
      <c r="B63" s="135">
        <f>'将来負担比率（分子）の構造'!I$44</f>
        <v>1819</v>
      </c>
      <c r="C63" s="135"/>
      <c r="D63" s="135"/>
      <c r="E63" s="135">
        <f>'将来負担比率（分子）の構造'!J$44</f>
        <v>1323</v>
      </c>
      <c r="F63" s="135"/>
      <c r="G63" s="135"/>
      <c r="H63" s="135">
        <f>'将来負担比率（分子）の構造'!K$44</f>
        <v>919</v>
      </c>
      <c r="I63" s="135"/>
      <c r="J63" s="135"/>
      <c r="K63" s="135">
        <f>'将来負担比率（分子）の構造'!L$44</f>
        <v>539</v>
      </c>
      <c r="L63" s="135"/>
      <c r="M63" s="135"/>
      <c r="N63" s="135">
        <f>'将来負担比率（分子）の構造'!M$44</f>
        <v>227</v>
      </c>
      <c r="O63" s="135"/>
      <c r="P63" s="135"/>
    </row>
    <row r="64" spans="1:16">
      <c r="A64" s="135" t="s">
        <v>27</v>
      </c>
      <c r="B64" s="135">
        <f>'将来負担比率（分子）の構造'!I$43</f>
        <v>8891</v>
      </c>
      <c r="C64" s="135"/>
      <c r="D64" s="135"/>
      <c r="E64" s="135">
        <f>'将来負担比率（分子）の構造'!J$43</f>
        <v>8417</v>
      </c>
      <c r="F64" s="135"/>
      <c r="G64" s="135"/>
      <c r="H64" s="135">
        <f>'将来負担比率（分子）の構造'!K$43</f>
        <v>8752</v>
      </c>
      <c r="I64" s="135"/>
      <c r="J64" s="135"/>
      <c r="K64" s="135">
        <f>'将来負担比率（分子）の構造'!L$43</f>
        <v>8765</v>
      </c>
      <c r="L64" s="135"/>
      <c r="M64" s="135"/>
      <c r="N64" s="135">
        <f>'将来負担比率（分子）の構造'!M$43</f>
        <v>8609</v>
      </c>
      <c r="O64" s="135"/>
      <c r="P64" s="135"/>
    </row>
    <row r="65" spans="1:16">
      <c r="A65" s="135" t="s">
        <v>26</v>
      </c>
      <c r="B65" s="135">
        <f>'将来負担比率（分子）の構造'!I$42</f>
        <v>338</v>
      </c>
      <c r="C65" s="135"/>
      <c r="D65" s="135"/>
      <c r="E65" s="135">
        <f>'将来負担比率（分子）の構造'!J$42</f>
        <v>3</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19184</v>
      </c>
      <c r="C66" s="135"/>
      <c r="D66" s="135"/>
      <c r="E66" s="135">
        <f>'将来負担比率（分子）の構造'!J$41</f>
        <v>20768</v>
      </c>
      <c r="F66" s="135"/>
      <c r="G66" s="135"/>
      <c r="H66" s="135">
        <f>'将来負担比率（分子）の構造'!K$41</f>
        <v>20737</v>
      </c>
      <c r="I66" s="135"/>
      <c r="J66" s="135"/>
      <c r="K66" s="135">
        <f>'将来負担比率（分子）の構造'!L$41</f>
        <v>21241</v>
      </c>
      <c r="L66" s="135"/>
      <c r="M66" s="135"/>
      <c r="N66" s="135">
        <f>'将来負担比率（分子）の構造'!M$41</f>
        <v>22923</v>
      </c>
      <c r="O66" s="135"/>
      <c r="P66" s="135"/>
    </row>
    <row r="67" spans="1:16">
      <c r="A67" s="135" t="s">
        <v>63</v>
      </c>
      <c r="B67" s="135" t="e">
        <f>NA()</f>
        <v>#N/A</v>
      </c>
      <c r="C67" s="135">
        <f>IF(ISNUMBER('将来負担比率（分子）の構造'!I$52), IF('将来負担比率（分子）の構造'!I$52 &lt; 0, 0, '将来負担比率（分子）の構造'!I$52), NA())</f>
        <v>2389</v>
      </c>
      <c r="D67" s="135" t="e">
        <f>NA()</f>
        <v>#N/A</v>
      </c>
      <c r="E67" s="135" t="e">
        <f>NA()</f>
        <v>#N/A</v>
      </c>
      <c r="F67" s="135">
        <f>IF(ISNUMBER('将来負担比率（分子）の構造'!J$52), IF('将来負担比率（分子）の構造'!J$52 &lt; 0, 0, '将来負担比率（分子）の構造'!J$52), NA())</f>
        <v>454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7345754</v>
      </c>
      <c r="S5" s="639"/>
      <c r="T5" s="639"/>
      <c r="U5" s="639"/>
      <c r="V5" s="639"/>
      <c r="W5" s="639"/>
      <c r="X5" s="639"/>
      <c r="Y5" s="686"/>
      <c r="Z5" s="699">
        <v>28.3</v>
      </c>
      <c r="AA5" s="699"/>
      <c r="AB5" s="699"/>
      <c r="AC5" s="699"/>
      <c r="AD5" s="700">
        <v>7345754</v>
      </c>
      <c r="AE5" s="700"/>
      <c r="AF5" s="700"/>
      <c r="AG5" s="700"/>
      <c r="AH5" s="700"/>
      <c r="AI5" s="700"/>
      <c r="AJ5" s="700"/>
      <c r="AK5" s="700"/>
      <c r="AL5" s="687">
        <v>51.9</v>
      </c>
      <c r="AM5" s="656"/>
      <c r="AN5" s="656"/>
      <c r="AO5" s="688"/>
      <c r="AP5" s="675" t="s">
        <v>208</v>
      </c>
      <c r="AQ5" s="676"/>
      <c r="AR5" s="676"/>
      <c r="AS5" s="676"/>
      <c r="AT5" s="676"/>
      <c r="AU5" s="676"/>
      <c r="AV5" s="676"/>
      <c r="AW5" s="676"/>
      <c r="AX5" s="676"/>
      <c r="AY5" s="676"/>
      <c r="AZ5" s="676"/>
      <c r="BA5" s="676"/>
      <c r="BB5" s="676"/>
      <c r="BC5" s="676"/>
      <c r="BD5" s="676"/>
      <c r="BE5" s="676"/>
      <c r="BF5" s="677"/>
      <c r="BG5" s="588">
        <v>7345754</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274380</v>
      </c>
      <c r="S6" s="589"/>
      <c r="T6" s="589"/>
      <c r="U6" s="589"/>
      <c r="V6" s="589"/>
      <c r="W6" s="589"/>
      <c r="X6" s="589"/>
      <c r="Y6" s="590"/>
      <c r="Z6" s="641">
        <v>1.1000000000000001</v>
      </c>
      <c r="AA6" s="641"/>
      <c r="AB6" s="641"/>
      <c r="AC6" s="641"/>
      <c r="AD6" s="642">
        <v>274380</v>
      </c>
      <c r="AE6" s="642"/>
      <c r="AF6" s="642"/>
      <c r="AG6" s="642"/>
      <c r="AH6" s="642"/>
      <c r="AI6" s="642"/>
      <c r="AJ6" s="642"/>
      <c r="AK6" s="642"/>
      <c r="AL6" s="611">
        <v>1.9</v>
      </c>
      <c r="AM6" s="643"/>
      <c r="AN6" s="643"/>
      <c r="AO6" s="644"/>
      <c r="AP6" s="585" t="s">
        <v>214</v>
      </c>
      <c r="AQ6" s="586"/>
      <c r="AR6" s="586"/>
      <c r="AS6" s="586"/>
      <c r="AT6" s="586"/>
      <c r="AU6" s="586"/>
      <c r="AV6" s="586"/>
      <c r="AW6" s="586"/>
      <c r="AX6" s="586"/>
      <c r="AY6" s="586"/>
      <c r="AZ6" s="586"/>
      <c r="BA6" s="586"/>
      <c r="BB6" s="586"/>
      <c r="BC6" s="586"/>
      <c r="BD6" s="586"/>
      <c r="BE6" s="586"/>
      <c r="BF6" s="587"/>
      <c r="BG6" s="588">
        <v>7345754</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232583</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232583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21973</v>
      </c>
      <c r="S7" s="589"/>
      <c r="T7" s="589"/>
      <c r="U7" s="589"/>
      <c r="V7" s="589"/>
      <c r="W7" s="589"/>
      <c r="X7" s="589"/>
      <c r="Y7" s="590"/>
      <c r="Z7" s="641">
        <v>0.1</v>
      </c>
      <c r="AA7" s="641"/>
      <c r="AB7" s="641"/>
      <c r="AC7" s="641"/>
      <c r="AD7" s="642">
        <v>21973</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3460450</v>
      </c>
      <c r="BH7" s="589"/>
      <c r="BI7" s="589"/>
      <c r="BJ7" s="589"/>
      <c r="BK7" s="589"/>
      <c r="BL7" s="589"/>
      <c r="BM7" s="589"/>
      <c r="BN7" s="590"/>
      <c r="BO7" s="641">
        <v>47.1</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6883577</v>
      </c>
      <c r="CS7" s="589"/>
      <c r="CT7" s="589"/>
      <c r="CU7" s="589"/>
      <c r="CV7" s="589"/>
      <c r="CW7" s="589"/>
      <c r="CX7" s="589"/>
      <c r="CY7" s="590"/>
      <c r="CZ7" s="641">
        <v>28.2</v>
      </c>
      <c r="DA7" s="641"/>
      <c r="DB7" s="641"/>
      <c r="DC7" s="641"/>
      <c r="DD7" s="594">
        <v>3330000</v>
      </c>
      <c r="DE7" s="589"/>
      <c r="DF7" s="589"/>
      <c r="DG7" s="589"/>
      <c r="DH7" s="589"/>
      <c r="DI7" s="589"/>
      <c r="DJ7" s="589"/>
      <c r="DK7" s="589"/>
      <c r="DL7" s="589"/>
      <c r="DM7" s="589"/>
      <c r="DN7" s="589"/>
      <c r="DO7" s="589"/>
      <c r="DP7" s="590"/>
      <c r="DQ7" s="594">
        <v>3556378</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68870</v>
      </c>
      <c r="S8" s="589"/>
      <c r="T8" s="589"/>
      <c r="U8" s="589"/>
      <c r="V8" s="589"/>
      <c r="W8" s="589"/>
      <c r="X8" s="589"/>
      <c r="Y8" s="590"/>
      <c r="Z8" s="641">
        <v>0.3</v>
      </c>
      <c r="AA8" s="641"/>
      <c r="AB8" s="641"/>
      <c r="AC8" s="641"/>
      <c r="AD8" s="642">
        <v>68870</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108705</v>
      </c>
      <c r="BH8" s="589"/>
      <c r="BI8" s="589"/>
      <c r="BJ8" s="589"/>
      <c r="BK8" s="589"/>
      <c r="BL8" s="589"/>
      <c r="BM8" s="589"/>
      <c r="BN8" s="590"/>
      <c r="BO8" s="641">
        <v>1.5</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8198103</v>
      </c>
      <c r="CS8" s="589"/>
      <c r="CT8" s="589"/>
      <c r="CU8" s="589"/>
      <c r="CV8" s="589"/>
      <c r="CW8" s="589"/>
      <c r="CX8" s="589"/>
      <c r="CY8" s="590"/>
      <c r="CZ8" s="641">
        <v>33.5</v>
      </c>
      <c r="DA8" s="641"/>
      <c r="DB8" s="641"/>
      <c r="DC8" s="641"/>
      <c r="DD8" s="594">
        <v>68365</v>
      </c>
      <c r="DE8" s="589"/>
      <c r="DF8" s="589"/>
      <c r="DG8" s="589"/>
      <c r="DH8" s="589"/>
      <c r="DI8" s="589"/>
      <c r="DJ8" s="589"/>
      <c r="DK8" s="589"/>
      <c r="DL8" s="589"/>
      <c r="DM8" s="589"/>
      <c r="DN8" s="589"/>
      <c r="DO8" s="589"/>
      <c r="DP8" s="590"/>
      <c r="DQ8" s="594">
        <v>4506204</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44534</v>
      </c>
      <c r="S9" s="589"/>
      <c r="T9" s="589"/>
      <c r="U9" s="589"/>
      <c r="V9" s="589"/>
      <c r="W9" s="589"/>
      <c r="X9" s="589"/>
      <c r="Y9" s="590"/>
      <c r="Z9" s="641">
        <v>0.2</v>
      </c>
      <c r="AA9" s="641"/>
      <c r="AB9" s="641"/>
      <c r="AC9" s="641"/>
      <c r="AD9" s="642">
        <v>44534</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3014883</v>
      </c>
      <c r="BH9" s="589"/>
      <c r="BI9" s="589"/>
      <c r="BJ9" s="589"/>
      <c r="BK9" s="589"/>
      <c r="BL9" s="589"/>
      <c r="BM9" s="589"/>
      <c r="BN9" s="590"/>
      <c r="BO9" s="641">
        <v>41</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1492110</v>
      </c>
      <c r="CS9" s="589"/>
      <c r="CT9" s="589"/>
      <c r="CU9" s="589"/>
      <c r="CV9" s="589"/>
      <c r="CW9" s="589"/>
      <c r="CX9" s="589"/>
      <c r="CY9" s="590"/>
      <c r="CZ9" s="641">
        <v>6.1</v>
      </c>
      <c r="DA9" s="641"/>
      <c r="DB9" s="641"/>
      <c r="DC9" s="641"/>
      <c r="DD9" s="594">
        <v>15738</v>
      </c>
      <c r="DE9" s="589"/>
      <c r="DF9" s="589"/>
      <c r="DG9" s="589"/>
      <c r="DH9" s="589"/>
      <c r="DI9" s="589"/>
      <c r="DJ9" s="589"/>
      <c r="DK9" s="589"/>
      <c r="DL9" s="589"/>
      <c r="DM9" s="589"/>
      <c r="DN9" s="589"/>
      <c r="DO9" s="589"/>
      <c r="DP9" s="590"/>
      <c r="DQ9" s="594">
        <v>1347919</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676442</v>
      </c>
      <c r="S10" s="589"/>
      <c r="T10" s="589"/>
      <c r="U10" s="589"/>
      <c r="V10" s="589"/>
      <c r="W10" s="589"/>
      <c r="X10" s="589"/>
      <c r="Y10" s="590"/>
      <c r="Z10" s="641">
        <v>2.6</v>
      </c>
      <c r="AA10" s="641"/>
      <c r="AB10" s="641"/>
      <c r="AC10" s="641"/>
      <c r="AD10" s="642">
        <v>676442</v>
      </c>
      <c r="AE10" s="642"/>
      <c r="AF10" s="642"/>
      <c r="AG10" s="642"/>
      <c r="AH10" s="642"/>
      <c r="AI10" s="642"/>
      <c r="AJ10" s="642"/>
      <c r="AK10" s="642"/>
      <c r="AL10" s="611">
        <v>4.8</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99825</v>
      </c>
      <c r="BH10" s="589"/>
      <c r="BI10" s="589"/>
      <c r="BJ10" s="589"/>
      <c r="BK10" s="589"/>
      <c r="BL10" s="589"/>
      <c r="BM10" s="589"/>
      <c r="BN10" s="590"/>
      <c r="BO10" s="641">
        <v>1.4</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5886</v>
      </c>
      <c r="CS10" s="589"/>
      <c r="CT10" s="589"/>
      <c r="CU10" s="589"/>
      <c r="CV10" s="589"/>
      <c r="CW10" s="589"/>
      <c r="CX10" s="589"/>
      <c r="CY10" s="590"/>
      <c r="CZ10" s="641">
        <v>0</v>
      </c>
      <c r="DA10" s="641"/>
      <c r="DB10" s="641"/>
      <c r="DC10" s="641"/>
      <c r="DD10" s="594" t="s">
        <v>222</v>
      </c>
      <c r="DE10" s="589"/>
      <c r="DF10" s="589"/>
      <c r="DG10" s="589"/>
      <c r="DH10" s="589"/>
      <c r="DI10" s="589"/>
      <c r="DJ10" s="589"/>
      <c r="DK10" s="589"/>
      <c r="DL10" s="589"/>
      <c r="DM10" s="589"/>
      <c r="DN10" s="589"/>
      <c r="DO10" s="589"/>
      <c r="DP10" s="590"/>
      <c r="DQ10" s="594">
        <v>166</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237037</v>
      </c>
      <c r="BH11" s="589"/>
      <c r="BI11" s="589"/>
      <c r="BJ11" s="589"/>
      <c r="BK11" s="589"/>
      <c r="BL11" s="589"/>
      <c r="BM11" s="589"/>
      <c r="BN11" s="590"/>
      <c r="BO11" s="641">
        <v>3.2</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974144</v>
      </c>
      <c r="CS11" s="589"/>
      <c r="CT11" s="589"/>
      <c r="CU11" s="589"/>
      <c r="CV11" s="589"/>
      <c r="CW11" s="589"/>
      <c r="CX11" s="589"/>
      <c r="CY11" s="590"/>
      <c r="CZ11" s="641">
        <v>4</v>
      </c>
      <c r="DA11" s="641"/>
      <c r="DB11" s="641"/>
      <c r="DC11" s="641"/>
      <c r="DD11" s="594">
        <v>334774</v>
      </c>
      <c r="DE11" s="589"/>
      <c r="DF11" s="589"/>
      <c r="DG11" s="589"/>
      <c r="DH11" s="589"/>
      <c r="DI11" s="589"/>
      <c r="DJ11" s="589"/>
      <c r="DK11" s="589"/>
      <c r="DL11" s="589"/>
      <c r="DM11" s="589"/>
      <c r="DN11" s="589"/>
      <c r="DO11" s="589"/>
      <c r="DP11" s="590"/>
      <c r="DQ11" s="594">
        <v>941945</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3441825</v>
      </c>
      <c r="BH12" s="589"/>
      <c r="BI12" s="589"/>
      <c r="BJ12" s="589"/>
      <c r="BK12" s="589"/>
      <c r="BL12" s="589"/>
      <c r="BM12" s="589"/>
      <c r="BN12" s="590"/>
      <c r="BO12" s="641">
        <v>46.9</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103200</v>
      </c>
      <c r="CS12" s="589"/>
      <c r="CT12" s="589"/>
      <c r="CU12" s="589"/>
      <c r="CV12" s="589"/>
      <c r="CW12" s="589"/>
      <c r="CX12" s="589"/>
      <c r="CY12" s="590"/>
      <c r="CZ12" s="641">
        <v>0.4</v>
      </c>
      <c r="DA12" s="641"/>
      <c r="DB12" s="641"/>
      <c r="DC12" s="641"/>
      <c r="DD12" s="594" t="s">
        <v>222</v>
      </c>
      <c r="DE12" s="589"/>
      <c r="DF12" s="589"/>
      <c r="DG12" s="589"/>
      <c r="DH12" s="589"/>
      <c r="DI12" s="589"/>
      <c r="DJ12" s="589"/>
      <c r="DK12" s="589"/>
      <c r="DL12" s="589"/>
      <c r="DM12" s="589"/>
      <c r="DN12" s="589"/>
      <c r="DO12" s="589"/>
      <c r="DP12" s="590"/>
      <c r="DQ12" s="594">
        <v>62331</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69032</v>
      </c>
      <c r="S13" s="589"/>
      <c r="T13" s="589"/>
      <c r="U13" s="589"/>
      <c r="V13" s="589"/>
      <c r="W13" s="589"/>
      <c r="X13" s="589"/>
      <c r="Y13" s="590"/>
      <c r="Z13" s="641">
        <v>0.3</v>
      </c>
      <c r="AA13" s="641"/>
      <c r="AB13" s="641"/>
      <c r="AC13" s="641"/>
      <c r="AD13" s="642">
        <v>69032</v>
      </c>
      <c r="AE13" s="642"/>
      <c r="AF13" s="642"/>
      <c r="AG13" s="642"/>
      <c r="AH13" s="642"/>
      <c r="AI13" s="642"/>
      <c r="AJ13" s="642"/>
      <c r="AK13" s="642"/>
      <c r="AL13" s="611">
        <v>0.5</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3426654</v>
      </c>
      <c r="BH13" s="589"/>
      <c r="BI13" s="589"/>
      <c r="BJ13" s="589"/>
      <c r="BK13" s="589"/>
      <c r="BL13" s="589"/>
      <c r="BM13" s="589"/>
      <c r="BN13" s="590"/>
      <c r="BO13" s="641">
        <v>46.6</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1235158</v>
      </c>
      <c r="CS13" s="589"/>
      <c r="CT13" s="589"/>
      <c r="CU13" s="589"/>
      <c r="CV13" s="589"/>
      <c r="CW13" s="589"/>
      <c r="CX13" s="589"/>
      <c r="CY13" s="590"/>
      <c r="CZ13" s="641">
        <v>5.0999999999999996</v>
      </c>
      <c r="DA13" s="641"/>
      <c r="DB13" s="641"/>
      <c r="DC13" s="641"/>
      <c r="DD13" s="594">
        <v>670169</v>
      </c>
      <c r="DE13" s="589"/>
      <c r="DF13" s="589"/>
      <c r="DG13" s="589"/>
      <c r="DH13" s="589"/>
      <c r="DI13" s="589"/>
      <c r="DJ13" s="589"/>
      <c r="DK13" s="589"/>
      <c r="DL13" s="589"/>
      <c r="DM13" s="589"/>
      <c r="DN13" s="589"/>
      <c r="DO13" s="589"/>
      <c r="DP13" s="590"/>
      <c r="DQ13" s="594">
        <v>1065144</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115106</v>
      </c>
      <c r="BH14" s="589"/>
      <c r="BI14" s="589"/>
      <c r="BJ14" s="589"/>
      <c r="BK14" s="589"/>
      <c r="BL14" s="589"/>
      <c r="BM14" s="589"/>
      <c r="BN14" s="590"/>
      <c r="BO14" s="641">
        <v>1.6</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1103456</v>
      </c>
      <c r="CS14" s="589"/>
      <c r="CT14" s="589"/>
      <c r="CU14" s="589"/>
      <c r="CV14" s="589"/>
      <c r="CW14" s="589"/>
      <c r="CX14" s="589"/>
      <c r="CY14" s="590"/>
      <c r="CZ14" s="641">
        <v>4.5</v>
      </c>
      <c r="DA14" s="641"/>
      <c r="DB14" s="641"/>
      <c r="DC14" s="641"/>
      <c r="DD14" s="594">
        <v>249119</v>
      </c>
      <c r="DE14" s="589"/>
      <c r="DF14" s="589"/>
      <c r="DG14" s="589"/>
      <c r="DH14" s="589"/>
      <c r="DI14" s="589"/>
      <c r="DJ14" s="589"/>
      <c r="DK14" s="589"/>
      <c r="DL14" s="589"/>
      <c r="DM14" s="589"/>
      <c r="DN14" s="589"/>
      <c r="DO14" s="589"/>
      <c r="DP14" s="590"/>
      <c r="DQ14" s="594">
        <v>919071</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39960</v>
      </c>
      <c r="S15" s="589"/>
      <c r="T15" s="589"/>
      <c r="U15" s="589"/>
      <c r="V15" s="589"/>
      <c r="W15" s="589"/>
      <c r="X15" s="589"/>
      <c r="Y15" s="590"/>
      <c r="Z15" s="641">
        <v>0.2</v>
      </c>
      <c r="AA15" s="641"/>
      <c r="AB15" s="641"/>
      <c r="AC15" s="641"/>
      <c r="AD15" s="642">
        <v>39960</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328373</v>
      </c>
      <c r="BH15" s="589"/>
      <c r="BI15" s="589"/>
      <c r="BJ15" s="589"/>
      <c r="BK15" s="589"/>
      <c r="BL15" s="589"/>
      <c r="BM15" s="589"/>
      <c r="BN15" s="590"/>
      <c r="BO15" s="641">
        <v>4.5</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2117285</v>
      </c>
      <c r="CS15" s="589"/>
      <c r="CT15" s="589"/>
      <c r="CU15" s="589"/>
      <c r="CV15" s="589"/>
      <c r="CW15" s="589"/>
      <c r="CX15" s="589"/>
      <c r="CY15" s="590"/>
      <c r="CZ15" s="641">
        <v>8.6999999999999993</v>
      </c>
      <c r="DA15" s="641"/>
      <c r="DB15" s="641"/>
      <c r="DC15" s="641"/>
      <c r="DD15" s="594">
        <v>192625</v>
      </c>
      <c r="DE15" s="589"/>
      <c r="DF15" s="589"/>
      <c r="DG15" s="589"/>
      <c r="DH15" s="589"/>
      <c r="DI15" s="589"/>
      <c r="DJ15" s="589"/>
      <c r="DK15" s="589"/>
      <c r="DL15" s="589"/>
      <c r="DM15" s="589"/>
      <c r="DN15" s="589"/>
      <c r="DO15" s="589"/>
      <c r="DP15" s="590"/>
      <c r="DQ15" s="594">
        <v>1760116</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5945851</v>
      </c>
      <c r="S16" s="589"/>
      <c r="T16" s="589"/>
      <c r="U16" s="589"/>
      <c r="V16" s="589"/>
      <c r="W16" s="589"/>
      <c r="X16" s="589"/>
      <c r="Y16" s="590"/>
      <c r="Z16" s="641">
        <v>22.9</v>
      </c>
      <c r="AA16" s="641"/>
      <c r="AB16" s="641"/>
      <c r="AC16" s="641"/>
      <c r="AD16" s="642">
        <v>5535816</v>
      </c>
      <c r="AE16" s="642"/>
      <c r="AF16" s="642"/>
      <c r="AG16" s="642"/>
      <c r="AH16" s="642"/>
      <c r="AI16" s="642"/>
      <c r="AJ16" s="642"/>
      <c r="AK16" s="642"/>
      <c r="AL16" s="611">
        <v>39.1</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5535816</v>
      </c>
      <c r="S17" s="589"/>
      <c r="T17" s="589"/>
      <c r="U17" s="589"/>
      <c r="V17" s="589"/>
      <c r="W17" s="589"/>
      <c r="X17" s="589"/>
      <c r="Y17" s="590"/>
      <c r="Z17" s="641">
        <v>21.4</v>
      </c>
      <c r="AA17" s="641"/>
      <c r="AB17" s="641"/>
      <c r="AC17" s="641"/>
      <c r="AD17" s="642">
        <v>5535816</v>
      </c>
      <c r="AE17" s="642"/>
      <c r="AF17" s="642"/>
      <c r="AG17" s="642"/>
      <c r="AH17" s="642"/>
      <c r="AI17" s="642"/>
      <c r="AJ17" s="642"/>
      <c r="AK17" s="642"/>
      <c r="AL17" s="611">
        <v>39.1</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2098576</v>
      </c>
      <c r="CS17" s="589"/>
      <c r="CT17" s="589"/>
      <c r="CU17" s="589"/>
      <c r="CV17" s="589"/>
      <c r="CW17" s="589"/>
      <c r="CX17" s="589"/>
      <c r="CY17" s="590"/>
      <c r="CZ17" s="641">
        <v>8.6</v>
      </c>
      <c r="DA17" s="641"/>
      <c r="DB17" s="641"/>
      <c r="DC17" s="641"/>
      <c r="DD17" s="594" t="s">
        <v>222</v>
      </c>
      <c r="DE17" s="589"/>
      <c r="DF17" s="589"/>
      <c r="DG17" s="589"/>
      <c r="DH17" s="589"/>
      <c r="DI17" s="589"/>
      <c r="DJ17" s="589"/>
      <c r="DK17" s="589"/>
      <c r="DL17" s="589"/>
      <c r="DM17" s="589"/>
      <c r="DN17" s="589"/>
      <c r="DO17" s="589"/>
      <c r="DP17" s="590"/>
      <c r="DQ17" s="594">
        <v>2098576</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410009</v>
      </c>
      <c r="S18" s="589"/>
      <c r="T18" s="589"/>
      <c r="U18" s="589"/>
      <c r="V18" s="589"/>
      <c r="W18" s="589"/>
      <c r="X18" s="589"/>
      <c r="Y18" s="590"/>
      <c r="Z18" s="641">
        <v>1.6</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26</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14486796</v>
      </c>
      <c r="S20" s="589"/>
      <c r="T20" s="589"/>
      <c r="U20" s="589"/>
      <c r="V20" s="589"/>
      <c r="W20" s="589"/>
      <c r="X20" s="589"/>
      <c r="Y20" s="590"/>
      <c r="Z20" s="641">
        <v>55.9</v>
      </c>
      <c r="AA20" s="641"/>
      <c r="AB20" s="641"/>
      <c r="AC20" s="641"/>
      <c r="AD20" s="642">
        <v>14076761</v>
      </c>
      <c r="AE20" s="642"/>
      <c r="AF20" s="642"/>
      <c r="AG20" s="642"/>
      <c r="AH20" s="642"/>
      <c r="AI20" s="642"/>
      <c r="AJ20" s="642"/>
      <c r="AK20" s="642"/>
      <c r="AL20" s="611">
        <v>99.4</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24444078</v>
      </c>
      <c r="CS20" s="589"/>
      <c r="CT20" s="589"/>
      <c r="CU20" s="589"/>
      <c r="CV20" s="589"/>
      <c r="CW20" s="589"/>
      <c r="CX20" s="589"/>
      <c r="CY20" s="590"/>
      <c r="CZ20" s="641">
        <v>100</v>
      </c>
      <c r="DA20" s="641"/>
      <c r="DB20" s="641"/>
      <c r="DC20" s="641"/>
      <c r="DD20" s="594">
        <v>4860790</v>
      </c>
      <c r="DE20" s="589"/>
      <c r="DF20" s="589"/>
      <c r="DG20" s="589"/>
      <c r="DH20" s="589"/>
      <c r="DI20" s="589"/>
      <c r="DJ20" s="589"/>
      <c r="DK20" s="589"/>
      <c r="DL20" s="589"/>
      <c r="DM20" s="589"/>
      <c r="DN20" s="589"/>
      <c r="DO20" s="589"/>
      <c r="DP20" s="590"/>
      <c r="DQ20" s="594">
        <v>16490433</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10437</v>
      </c>
      <c r="S21" s="589"/>
      <c r="T21" s="589"/>
      <c r="U21" s="589"/>
      <c r="V21" s="589"/>
      <c r="W21" s="589"/>
      <c r="X21" s="589"/>
      <c r="Y21" s="590"/>
      <c r="Z21" s="641">
        <v>0</v>
      </c>
      <c r="AA21" s="641"/>
      <c r="AB21" s="641"/>
      <c r="AC21" s="641"/>
      <c r="AD21" s="642">
        <v>10437</v>
      </c>
      <c r="AE21" s="642"/>
      <c r="AF21" s="642"/>
      <c r="AG21" s="642"/>
      <c r="AH21" s="642"/>
      <c r="AI21" s="642"/>
      <c r="AJ21" s="642"/>
      <c r="AK21" s="642"/>
      <c r="AL21" s="611">
        <v>0.1</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341702</v>
      </c>
      <c r="S22" s="589"/>
      <c r="T22" s="589"/>
      <c r="U22" s="589"/>
      <c r="V22" s="589"/>
      <c r="W22" s="589"/>
      <c r="X22" s="589"/>
      <c r="Y22" s="590"/>
      <c r="Z22" s="641">
        <v>1.3</v>
      </c>
      <c r="AA22" s="641"/>
      <c r="AB22" s="641"/>
      <c r="AC22" s="641"/>
      <c r="AD22" s="642">
        <v>37</v>
      </c>
      <c r="AE22" s="642"/>
      <c r="AF22" s="642"/>
      <c r="AG22" s="642"/>
      <c r="AH22" s="642"/>
      <c r="AI22" s="642"/>
      <c r="AJ22" s="642"/>
      <c r="AK22" s="642"/>
      <c r="AL22" s="611">
        <v>0</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194728</v>
      </c>
      <c r="S23" s="589"/>
      <c r="T23" s="589"/>
      <c r="U23" s="589"/>
      <c r="V23" s="589"/>
      <c r="W23" s="589"/>
      <c r="X23" s="589"/>
      <c r="Y23" s="590"/>
      <c r="Z23" s="641">
        <v>0.8</v>
      </c>
      <c r="AA23" s="641"/>
      <c r="AB23" s="641"/>
      <c r="AC23" s="641"/>
      <c r="AD23" s="642">
        <v>44949</v>
      </c>
      <c r="AE23" s="642"/>
      <c r="AF23" s="642"/>
      <c r="AG23" s="642"/>
      <c r="AH23" s="642"/>
      <c r="AI23" s="642"/>
      <c r="AJ23" s="642"/>
      <c r="AK23" s="642"/>
      <c r="AL23" s="611">
        <v>0.3</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95312</v>
      </c>
      <c r="S24" s="589"/>
      <c r="T24" s="589"/>
      <c r="U24" s="589"/>
      <c r="V24" s="589"/>
      <c r="W24" s="589"/>
      <c r="X24" s="589"/>
      <c r="Y24" s="590"/>
      <c r="Z24" s="641">
        <v>0.4</v>
      </c>
      <c r="AA24" s="641"/>
      <c r="AB24" s="641"/>
      <c r="AC24" s="641"/>
      <c r="AD24" s="642">
        <v>1</v>
      </c>
      <c r="AE24" s="642"/>
      <c r="AF24" s="642"/>
      <c r="AG24" s="642"/>
      <c r="AH24" s="642"/>
      <c r="AI24" s="642"/>
      <c r="AJ24" s="642"/>
      <c r="AK24" s="642"/>
      <c r="AL24" s="611">
        <v>0</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10455947</v>
      </c>
      <c r="CS24" s="639"/>
      <c r="CT24" s="639"/>
      <c r="CU24" s="639"/>
      <c r="CV24" s="639"/>
      <c r="CW24" s="639"/>
      <c r="CX24" s="639"/>
      <c r="CY24" s="686"/>
      <c r="CZ24" s="690">
        <v>42.8</v>
      </c>
      <c r="DA24" s="691"/>
      <c r="DB24" s="691"/>
      <c r="DC24" s="692"/>
      <c r="DD24" s="685">
        <v>7060038</v>
      </c>
      <c r="DE24" s="639"/>
      <c r="DF24" s="639"/>
      <c r="DG24" s="639"/>
      <c r="DH24" s="639"/>
      <c r="DI24" s="639"/>
      <c r="DJ24" s="639"/>
      <c r="DK24" s="686"/>
      <c r="DL24" s="685">
        <v>6963991</v>
      </c>
      <c r="DM24" s="639"/>
      <c r="DN24" s="639"/>
      <c r="DO24" s="639"/>
      <c r="DP24" s="639"/>
      <c r="DQ24" s="639"/>
      <c r="DR24" s="639"/>
      <c r="DS24" s="639"/>
      <c r="DT24" s="639"/>
      <c r="DU24" s="639"/>
      <c r="DV24" s="686"/>
      <c r="DW24" s="687">
        <v>45.3</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2371192</v>
      </c>
      <c r="S25" s="589"/>
      <c r="T25" s="589"/>
      <c r="U25" s="589"/>
      <c r="V25" s="589"/>
      <c r="W25" s="589"/>
      <c r="X25" s="589"/>
      <c r="Y25" s="590"/>
      <c r="Z25" s="641">
        <v>9.1</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3576565</v>
      </c>
      <c r="CS25" s="607"/>
      <c r="CT25" s="607"/>
      <c r="CU25" s="607"/>
      <c r="CV25" s="607"/>
      <c r="CW25" s="607"/>
      <c r="CX25" s="607"/>
      <c r="CY25" s="608"/>
      <c r="CZ25" s="591">
        <v>14.6</v>
      </c>
      <c r="DA25" s="609"/>
      <c r="DB25" s="609"/>
      <c r="DC25" s="610"/>
      <c r="DD25" s="594">
        <v>3322681</v>
      </c>
      <c r="DE25" s="607"/>
      <c r="DF25" s="607"/>
      <c r="DG25" s="607"/>
      <c r="DH25" s="607"/>
      <c r="DI25" s="607"/>
      <c r="DJ25" s="607"/>
      <c r="DK25" s="608"/>
      <c r="DL25" s="594">
        <v>3237727</v>
      </c>
      <c r="DM25" s="607"/>
      <c r="DN25" s="607"/>
      <c r="DO25" s="607"/>
      <c r="DP25" s="607"/>
      <c r="DQ25" s="607"/>
      <c r="DR25" s="607"/>
      <c r="DS25" s="607"/>
      <c r="DT25" s="607"/>
      <c r="DU25" s="607"/>
      <c r="DV25" s="608"/>
      <c r="DW25" s="611">
        <v>21.1</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2401192</v>
      </c>
      <c r="CS26" s="589"/>
      <c r="CT26" s="589"/>
      <c r="CU26" s="589"/>
      <c r="CV26" s="589"/>
      <c r="CW26" s="589"/>
      <c r="CX26" s="589"/>
      <c r="CY26" s="590"/>
      <c r="CZ26" s="591">
        <v>9.8000000000000007</v>
      </c>
      <c r="DA26" s="609"/>
      <c r="DB26" s="609"/>
      <c r="DC26" s="610"/>
      <c r="DD26" s="594">
        <v>2161349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1331481</v>
      </c>
      <c r="S27" s="589"/>
      <c r="T27" s="589"/>
      <c r="U27" s="589"/>
      <c r="V27" s="589"/>
      <c r="W27" s="589"/>
      <c r="X27" s="589"/>
      <c r="Y27" s="590"/>
      <c r="Z27" s="641">
        <v>5.0999999999999996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7345754</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4780806</v>
      </c>
      <c r="CS27" s="607"/>
      <c r="CT27" s="607"/>
      <c r="CU27" s="607"/>
      <c r="CV27" s="607"/>
      <c r="CW27" s="607"/>
      <c r="CX27" s="607"/>
      <c r="CY27" s="608"/>
      <c r="CZ27" s="591">
        <v>19.600000000000001</v>
      </c>
      <c r="DA27" s="609"/>
      <c r="DB27" s="609"/>
      <c r="DC27" s="610"/>
      <c r="DD27" s="594">
        <v>1638781</v>
      </c>
      <c r="DE27" s="607"/>
      <c r="DF27" s="607"/>
      <c r="DG27" s="607"/>
      <c r="DH27" s="607"/>
      <c r="DI27" s="607"/>
      <c r="DJ27" s="607"/>
      <c r="DK27" s="608"/>
      <c r="DL27" s="594">
        <v>1627688</v>
      </c>
      <c r="DM27" s="607"/>
      <c r="DN27" s="607"/>
      <c r="DO27" s="607"/>
      <c r="DP27" s="607"/>
      <c r="DQ27" s="607"/>
      <c r="DR27" s="607"/>
      <c r="DS27" s="607"/>
      <c r="DT27" s="607"/>
      <c r="DU27" s="607"/>
      <c r="DV27" s="608"/>
      <c r="DW27" s="611">
        <v>10.6</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108147</v>
      </c>
      <c r="S28" s="589"/>
      <c r="T28" s="589"/>
      <c r="U28" s="589"/>
      <c r="V28" s="589"/>
      <c r="W28" s="589"/>
      <c r="X28" s="589"/>
      <c r="Y28" s="590"/>
      <c r="Z28" s="641">
        <v>0.4</v>
      </c>
      <c r="AA28" s="641"/>
      <c r="AB28" s="641"/>
      <c r="AC28" s="641"/>
      <c r="AD28" s="642">
        <v>9826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2098576</v>
      </c>
      <c r="CS28" s="589"/>
      <c r="CT28" s="589"/>
      <c r="CU28" s="589"/>
      <c r="CV28" s="589"/>
      <c r="CW28" s="589"/>
      <c r="CX28" s="589"/>
      <c r="CY28" s="590"/>
      <c r="CZ28" s="591">
        <v>8.6</v>
      </c>
      <c r="DA28" s="609"/>
      <c r="DB28" s="609"/>
      <c r="DC28" s="610"/>
      <c r="DD28" s="594">
        <v>2098576</v>
      </c>
      <c r="DE28" s="589"/>
      <c r="DF28" s="589"/>
      <c r="DG28" s="589"/>
      <c r="DH28" s="589"/>
      <c r="DI28" s="589"/>
      <c r="DJ28" s="589"/>
      <c r="DK28" s="590"/>
      <c r="DL28" s="594">
        <v>2098576</v>
      </c>
      <c r="DM28" s="589"/>
      <c r="DN28" s="589"/>
      <c r="DO28" s="589"/>
      <c r="DP28" s="589"/>
      <c r="DQ28" s="589"/>
      <c r="DR28" s="589"/>
      <c r="DS28" s="589"/>
      <c r="DT28" s="589"/>
      <c r="DU28" s="589"/>
      <c r="DV28" s="590"/>
      <c r="DW28" s="611">
        <v>13.7</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3098</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2098576</v>
      </c>
      <c r="CS29" s="607"/>
      <c r="CT29" s="607"/>
      <c r="CU29" s="607"/>
      <c r="CV29" s="607"/>
      <c r="CW29" s="607"/>
      <c r="CX29" s="607"/>
      <c r="CY29" s="608"/>
      <c r="CZ29" s="591">
        <v>8.6</v>
      </c>
      <c r="DA29" s="609"/>
      <c r="DB29" s="609"/>
      <c r="DC29" s="610"/>
      <c r="DD29" s="594">
        <v>2098576</v>
      </c>
      <c r="DE29" s="607"/>
      <c r="DF29" s="607"/>
      <c r="DG29" s="607"/>
      <c r="DH29" s="607"/>
      <c r="DI29" s="607"/>
      <c r="DJ29" s="607"/>
      <c r="DK29" s="608"/>
      <c r="DL29" s="594">
        <v>2098576</v>
      </c>
      <c r="DM29" s="607"/>
      <c r="DN29" s="607"/>
      <c r="DO29" s="607"/>
      <c r="DP29" s="607"/>
      <c r="DQ29" s="607"/>
      <c r="DR29" s="607"/>
      <c r="DS29" s="607"/>
      <c r="DT29" s="607"/>
      <c r="DU29" s="607"/>
      <c r="DV29" s="608"/>
      <c r="DW29" s="611">
        <v>13.7</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1093607</v>
      </c>
      <c r="S30" s="589"/>
      <c r="T30" s="589"/>
      <c r="U30" s="589"/>
      <c r="V30" s="589"/>
      <c r="W30" s="589"/>
      <c r="X30" s="589"/>
      <c r="Y30" s="590"/>
      <c r="Z30" s="641">
        <v>4.2</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98.2</v>
      </c>
      <c r="BH30" s="655"/>
      <c r="BI30" s="655"/>
      <c r="BJ30" s="655"/>
      <c r="BK30" s="655"/>
      <c r="BL30" s="655"/>
      <c r="BM30" s="656">
        <v>92.3</v>
      </c>
      <c r="BN30" s="655"/>
      <c r="BO30" s="655"/>
      <c r="BP30" s="655"/>
      <c r="BQ30" s="657"/>
      <c r="BR30" s="654">
        <v>98.1</v>
      </c>
      <c r="BS30" s="655"/>
      <c r="BT30" s="655"/>
      <c r="BU30" s="655"/>
      <c r="BV30" s="655"/>
      <c r="BW30" s="655"/>
      <c r="BX30" s="656">
        <v>91.7</v>
      </c>
      <c r="BY30" s="655"/>
      <c r="BZ30" s="655"/>
      <c r="CA30" s="655"/>
      <c r="CB30" s="657"/>
      <c r="CD30" s="660"/>
      <c r="CE30" s="661"/>
      <c r="CF30" s="625" t="s">
        <v>294</v>
      </c>
      <c r="CG30" s="622"/>
      <c r="CH30" s="622"/>
      <c r="CI30" s="622"/>
      <c r="CJ30" s="622"/>
      <c r="CK30" s="622"/>
      <c r="CL30" s="622"/>
      <c r="CM30" s="622"/>
      <c r="CN30" s="622"/>
      <c r="CO30" s="622"/>
      <c r="CP30" s="622"/>
      <c r="CQ30" s="623"/>
      <c r="CR30" s="588">
        <v>1869484</v>
      </c>
      <c r="CS30" s="589"/>
      <c r="CT30" s="589"/>
      <c r="CU30" s="589"/>
      <c r="CV30" s="589"/>
      <c r="CW30" s="589"/>
      <c r="CX30" s="589"/>
      <c r="CY30" s="590"/>
      <c r="CZ30" s="591">
        <v>7.6</v>
      </c>
      <c r="DA30" s="609"/>
      <c r="DB30" s="609"/>
      <c r="DC30" s="610"/>
      <c r="DD30" s="594">
        <v>1869484</v>
      </c>
      <c r="DE30" s="589"/>
      <c r="DF30" s="589"/>
      <c r="DG30" s="589"/>
      <c r="DH30" s="589"/>
      <c r="DI30" s="589"/>
      <c r="DJ30" s="589"/>
      <c r="DK30" s="590"/>
      <c r="DL30" s="594">
        <v>1869484</v>
      </c>
      <c r="DM30" s="589"/>
      <c r="DN30" s="589"/>
      <c r="DO30" s="589"/>
      <c r="DP30" s="589"/>
      <c r="DQ30" s="589"/>
      <c r="DR30" s="589"/>
      <c r="DS30" s="589"/>
      <c r="DT30" s="589"/>
      <c r="DU30" s="589"/>
      <c r="DV30" s="590"/>
      <c r="DW30" s="611">
        <v>12.2</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1308489</v>
      </c>
      <c r="S31" s="589"/>
      <c r="T31" s="589"/>
      <c r="U31" s="589"/>
      <c r="V31" s="589"/>
      <c r="W31" s="589"/>
      <c r="X31" s="589"/>
      <c r="Y31" s="590"/>
      <c r="Z31" s="641">
        <v>5</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98.5</v>
      </c>
      <c r="BH31" s="607"/>
      <c r="BI31" s="607"/>
      <c r="BJ31" s="607"/>
      <c r="BK31" s="607"/>
      <c r="BL31" s="607"/>
      <c r="BM31" s="643">
        <v>93.4</v>
      </c>
      <c r="BN31" s="653"/>
      <c r="BO31" s="653"/>
      <c r="BP31" s="653"/>
      <c r="BQ31" s="617"/>
      <c r="BR31" s="652">
        <v>98.3</v>
      </c>
      <c r="BS31" s="607"/>
      <c r="BT31" s="607"/>
      <c r="BU31" s="607"/>
      <c r="BV31" s="607"/>
      <c r="BW31" s="607"/>
      <c r="BX31" s="643">
        <v>92.4</v>
      </c>
      <c r="BY31" s="653"/>
      <c r="BZ31" s="653"/>
      <c r="CA31" s="653"/>
      <c r="CB31" s="617"/>
      <c r="CD31" s="660"/>
      <c r="CE31" s="661"/>
      <c r="CF31" s="625" t="s">
        <v>298</v>
      </c>
      <c r="CG31" s="622"/>
      <c r="CH31" s="622"/>
      <c r="CI31" s="622"/>
      <c r="CJ31" s="622"/>
      <c r="CK31" s="622"/>
      <c r="CL31" s="622"/>
      <c r="CM31" s="622"/>
      <c r="CN31" s="622"/>
      <c r="CO31" s="622"/>
      <c r="CP31" s="622"/>
      <c r="CQ31" s="623"/>
      <c r="CR31" s="588">
        <v>229092</v>
      </c>
      <c r="CS31" s="607"/>
      <c r="CT31" s="607"/>
      <c r="CU31" s="607"/>
      <c r="CV31" s="607"/>
      <c r="CW31" s="607"/>
      <c r="CX31" s="607"/>
      <c r="CY31" s="608"/>
      <c r="CZ31" s="591">
        <v>0.9</v>
      </c>
      <c r="DA31" s="609"/>
      <c r="DB31" s="609"/>
      <c r="DC31" s="610"/>
      <c r="DD31" s="594">
        <v>229092</v>
      </c>
      <c r="DE31" s="607"/>
      <c r="DF31" s="607"/>
      <c r="DG31" s="607"/>
      <c r="DH31" s="607"/>
      <c r="DI31" s="607"/>
      <c r="DJ31" s="607"/>
      <c r="DK31" s="608"/>
      <c r="DL31" s="594">
        <v>229092</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1110563</v>
      </c>
      <c r="S32" s="589"/>
      <c r="T32" s="589"/>
      <c r="U32" s="589"/>
      <c r="V32" s="589"/>
      <c r="W32" s="589"/>
      <c r="X32" s="589"/>
      <c r="Y32" s="590"/>
      <c r="Z32" s="641">
        <v>4.3</v>
      </c>
      <c r="AA32" s="641"/>
      <c r="AB32" s="641"/>
      <c r="AC32" s="641"/>
      <c r="AD32" s="642">
        <v>16045</v>
      </c>
      <c r="AE32" s="642"/>
      <c r="AF32" s="642"/>
      <c r="AG32" s="642"/>
      <c r="AH32" s="642"/>
      <c r="AI32" s="642"/>
      <c r="AJ32" s="642"/>
      <c r="AK32" s="642"/>
      <c r="AL32" s="611">
        <v>0.1</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97.7</v>
      </c>
      <c r="BH32" s="573"/>
      <c r="BI32" s="573"/>
      <c r="BJ32" s="573"/>
      <c r="BK32" s="573"/>
      <c r="BL32" s="573"/>
      <c r="BM32" s="636">
        <v>90.6</v>
      </c>
      <c r="BN32" s="573"/>
      <c r="BO32" s="573"/>
      <c r="BP32" s="573"/>
      <c r="BQ32" s="630"/>
      <c r="BR32" s="651">
        <v>97.7</v>
      </c>
      <c r="BS32" s="573"/>
      <c r="BT32" s="573"/>
      <c r="BU32" s="573"/>
      <c r="BV32" s="573"/>
      <c r="BW32" s="573"/>
      <c r="BX32" s="636">
        <v>90.3</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3460700</v>
      </c>
      <c r="S33" s="589"/>
      <c r="T33" s="589"/>
      <c r="U33" s="589"/>
      <c r="V33" s="589"/>
      <c r="W33" s="589"/>
      <c r="X33" s="589"/>
      <c r="Y33" s="590"/>
      <c r="Z33" s="641">
        <v>13.4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9127341</v>
      </c>
      <c r="CS33" s="607"/>
      <c r="CT33" s="607"/>
      <c r="CU33" s="607"/>
      <c r="CV33" s="607"/>
      <c r="CW33" s="607"/>
      <c r="CX33" s="607"/>
      <c r="CY33" s="608"/>
      <c r="CZ33" s="591">
        <v>37.299999999999997</v>
      </c>
      <c r="DA33" s="609"/>
      <c r="DB33" s="609"/>
      <c r="DC33" s="610"/>
      <c r="DD33" s="594">
        <v>7990390</v>
      </c>
      <c r="DE33" s="607"/>
      <c r="DF33" s="607"/>
      <c r="DG33" s="607"/>
      <c r="DH33" s="607"/>
      <c r="DI33" s="607"/>
      <c r="DJ33" s="607"/>
      <c r="DK33" s="608"/>
      <c r="DL33" s="594">
        <v>5934898</v>
      </c>
      <c r="DM33" s="607"/>
      <c r="DN33" s="607"/>
      <c r="DO33" s="607"/>
      <c r="DP33" s="607"/>
      <c r="DQ33" s="607"/>
      <c r="DR33" s="607"/>
      <c r="DS33" s="607"/>
      <c r="DT33" s="607"/>
      <c r="DU33" s="607"/>
      <c r="DV33" s="608"/>
      <c r="DW33" s="611">
        <v>38.6</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3699454</v>
      </c>
      <c r="CS34" s="589"/>
      <c r="CT34" s="589"/>
      <c r="CU34" s="589"/>
      <c r="CV34" s="589"/>
      <c r="CW34" s="589"/>
      <c r="CX34" s="589"/>
      <c r="CY34" s="590"/>
      <c r="CZ34" s="591">
        <v>15.1</v>
      </c>
      <c r="DA34" s="609"/>
      <c r="DB34" s="609"/>
      <c r="DC34" s="610"/>
      <c r="DD34" s="594">
        <v>3025758</v>
      </c>
      <c r="DE34" s="589"/>
      <c r="DF34" s="589"/>
      <c r="DG34" s="589"/>
      <c r="DH34" s="589"/>
      <c r="DI34" s="589"/>
      <c r="DJ34" s="589"/>
      <c r="DK34" s="590"/>
      <c r="DL34" s="594">
        <v>2682562</v>
      </c>
      <c r="DM34" s="589"/>
      <c r="DN34" s="589"/>
      <c r="DO34" s="589"/>
      <c r="DP34" s="589"/>
      <c r="DQ34" s="589"/>
      <c r="DR34" s="589"/>
      <c r="DS34" s="589"/>
      <c r="DT34" s="589"/>
      <c r="DU34" s="589"/>
      <c r="DV34" s="590"/>
      <c r="DW34" s="611">
        <v>17.5</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1200000</v>
      </c>
      <c r="S35" s="589"/>
      <c r="T35" s="589"/>
      <c r="U35" s="589"/>
      <c r="V35" s="589"/>
      <c r="W35" s="589"/>
      <c r="X35" s="589"/>
      <c r="Y35" s="590"/>
      <c r="Z35" s="641">
        <v>4.5999999999999996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2626725</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381759</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76480</v>
      </c>
      <c r="CS35" s="607"/>
      <c r="CT35" s="607"/>
      <c r="CU35" s="607"/>
      <c r="CV35" s="607"/>
      <c r="CW35" s="607"/>
      <c r="CX35" s="607"/>
      <c r="CY35" s="608"/>
      <c r="CZ35" s="591">
        <v>0.3</v>
      </c>
      <c r="DA35" s="609"/>
      <c r="DB35" s="609"/>
      <c r="DC35" s="610"/>
      <c r="DD35" s="594">
        <v>76480</v>
      </c>
      <c r="DE35" s="607"/>
      <c r="DF35" s="607"/>
      <c r="DG35" s="607"/>
      <c r="DH35" s="607"/>
      <c r="DI35" s="607"/>
      <c r="DJ35" s="607"/>
      <c r="DK35" s="608"/>
      <c r="DL35" s="594">
        <v>76480</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25916252</v>
      </c>
      <c r="S36" s="629"/>
      <c r="T36" s="629"/>
      <c r="U36" s="629"/>
      <c r="V36" s="629"/>
      <c r="W36" s="629"/>
      <c r="X36" s="629"/>
      <c r="Y36" s="632"/>
      <c r="Z36" s="633">
        <v>100</v>
      </c>
      <c r="AA36" s="633"/>
      <c r="AB36" s="633"/>
      <c r="AC36" s="633"/>
      <c r="AD36" s="634">
        <v>14158056</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672596</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78034</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1362698</v>
      </c>
      <c r="CS36" s="589"/>
      <c r="CT36" s="589"/>
      <c r="CU36" s="589"/>
      <c r="CV36" s="589"/>
      <c r="CW36" s="589"/>
      <c r="CX36" s="589"/>
      <c r="CY36" s="590"/>
      <c r="CZ36" s="591">
        <v>5.6</v>
      </c>
      <c r="DA36" s="609"/>
      <c r="DB36" s="609"/>
      <c r="DC36" s="610"/>
      <c r="DD36" s="594">
        <v>1264070</v>
      </c>
      <c r="DE36" s="589"/>
      <c r="DF36" s="589"/>
      <c r="DG36" s="589"/>
      <c r="DH36" s="589"/>
      <c r="DI36" s="589"/>
      <c r="DJ36" s="589"/>
      <c r="DK36" s="590"/>
      <c r="DL36" s="594">
        <v>1124612</v>
      </c>
      <c r="DM36" s="589"/>
      <c r="DN36" s="589"/>
      <c r="DO36" s="589"/>
      <c r="DP36" s="589"/>
      <c r="DQ36" s="589"/>
      <c r="DR36" s="589"/>
      <c r="DS36" s="589"/>
      <c r="DT36" s="589"/>
      <c r="DU36" s="589"/>
      <c r="DV36" s="590"/>
      <c r="DW36" s="611">
        <v>7.3</v>
      </c>
      <c r="DX36" s="612"/>
      <c r="DY36" s="612"/>
      <c r="DZ36" s="612"/>
      <c r="EA36" s="612"/>
      <c r="EB36" s="612"/>
      <c r="EC36" s="613"/>
    </row>
    <row r="37" spans="2:133" ht="11.25" customHeight="1">
      <c r="AQ37" s="614" t="s">
        <v>316</v>
      </c>
      <c r="AR37" s="615"/>
      <c r="AS37" s="615"/>
      <c r="AT37" s="615"/>
      <c r="AU37" s="615"/>
      <c r="AV37" s="615"/>
      <c r="AW37" s="615"/>
      <c r="AX37" s="615"/>
      <c r="AY37" s="616"/>
      <c r="AZ37" s="588">
        <v>5932</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9698</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524948</v>
      </c>
      <c r="CS37" s="607"/>
      <c r="CT37" s="607"/>
      <c r="CU37" s="607"/>
      <c r="CV37" s="607"/>
      <c r="CW37" s="607"/>
      <c r="CX37" s="607"/>
      <c r="CY37" s="608"/>
      <c r="CZ37" s="591">
        <v>2.1</v>
      </c>
      <c r="DA37" s="609"/>
      <c r="DB37" s="609"/>
      <c r="DC37" s="610"/>
      <c r="DD37" s="594">
        <v>524948</v>
      </c>
      <c r="DE37" s="607"/>
      <c r="DF37" s="607"/>
      <c r="DG37" s="607"/>
      <c r="DH37" s="607"/>
      <c r="DI37" s="607"/>
      <c r="DJ37" s="607"/>
      <c r="DK37" s="608"/>
      <c r="DL37" s="594">
        <v>523761</v>
      </c>
      <c r="DM37" s="607"/>
      <c r="DN37" s="607"/>
      <c r="DO37" s="607"/>
      <c r="DP37" s="607"/>
      <c r="DQ37" s="607"/>
      <c r="DR37" s="607"/>
      <c r="DS37" s="607"/>
      <c r="DT37" s="607"/>
      <c r="DU37" s="607"/>
      <c r="DV37" s="608"/>
      <c r="DW37" s="611">
        <v>3.4</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18188</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2620793</v>
      </c>
      <c r="CS38" s="589"/>
      <c r="CT38" s="589"/>
      <c r="CU38" s="589"/>
      <c r="CV38" s="589"/>
      <c r="CW38" s="589"/>
      <c r="CX38" s="589"/>
      <c r="CY38" s="590"/>
      <c r="CZ38" s="591">
        <v>10.7</v>
      </c>
      <c r="DA38" s="609"/>
      <c r="DB38" s="609"/>
      <c r="DC38" s="610"/>
      <c r="DD38" s="594">
        <v>2366236</v>
      </c>
      <c r="DE38" s="589"/>
      <c r="DF38" s="589"/>
      <c r="DG38" s="589"/>
      <c r="DH38" s="589"/>
      <c r="DI38" s="589"/>
      <c r="DJ38" s="589"/>
      <c r="DK38" s="590"/>
      <c r="DL38" s="594">
        <v>2051244</v>
      </c>
      <c r="DM38" s="589"/>
      <c r="DN38" s="589"/>
      <c r="DO38" s="589"/>
      <c r="DP38" s="589"/>
      <c r="DQ38" s="589"/>
      <c r="DR38" s="589"/>
      <c r="DS38" s="589"/>
      <c r="DT38" s="589"/>
      <c r="DU38" s="589"/>
      <c r="DV38" s="590"/>
      <c r="DW38" s="611">
        <v>13.4</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96</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1320811</v>
      </c>
      <c r="CS39" s="607"/>
      <c r="CT39" s="607"/>
      <c r="CU39" s="607"/>
      <c r="CV39" s="607"/>
      <c r="CW39" s="607"/>
      <c r="CX39" s="607"/>
      <c r="CY39" s="608"/>
      <c r="CZ39" s="591">
        <v>5.4</v>
      </c>
      <c r="DA39" s="609"/>
      <c r="DB39" s="609"/>
      <c r="DC39" s="610"/>
      <c r="DD39" s="594">
        <v>1254741</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603241</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71</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47105</v>
      </c>
      <c r="CS40" s="589"/>
      <c r="CT40" s="589"/>
      <c r="CU40" s="589"/>
      <c r="CV40" s="589"/>
      <c r="CW40" s="589"/>
      <c r="CX40" s="589"/>
      <c r="CY40" s="590"/>
      <c r="CZ40" s="591">
        <v>0.2</v>
      </c>
      <c r="DA40" s="609"/>
      <c r="DB40" s="609"/>
      <c r="DC40" s="610"/>
      <c r="DD40" s="594">
        <v>3105</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1344956</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261</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4860790</v>
      </c>
      <c r="CS42" s="589"/>
      <c r="CT42" s="589"/>
      <c r="CU42" s="589"/>
      <c r="CV42" s="589"/>
      <c r="CW42" s="589"/>
      <c r="CX42" s="589"/>
      <c r="CY42" s="590"/>
      <c r="CZ42" s="591">
        <v>19.899999999999999</v>
      </c>
      <c r="DA42" s="592"/>
      <c r="DB42" s="592"/>
      <c r="DC42" s="593"/>
      <c r="DD42" s="594">
        <v>1440005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125007</v>
      </c>
      <c r="CS43" s="607"/>
      <c r="CT43" s="607"/>
      <c r="CU43" s="607"/>
      <c r="CV43" s="607"/>
      <c r="CW43" s="607"/>
      <c r="CX43" s="607"/>
      <c r="CY43" s="608"/>
      <c r="CZ43" s="591">
        <v>0.5</v>
      </c>
      <c r="DA43" s="609"/>
      <c r="DB43" s="609"/>
      <c r="DC43" s="610"/>
      <c r="DD43" s="594">
        <v>125007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4860790</v>
      </c>
      <c r="CS44" s="589"/>
      <c r="CT44" s="589"/>
      <c r="CU44" s="589"/>
      <c r="CV44" s="589"/>
      <c r="CW44" s="589"/>
      <c r="CX44" s="589"/>
      <c r="CY44" s="590"/>
      <c r="CZ44" s="591">
        <v>19.899999999999999</v>
      </c>
      <c r="DA44" s="592"/>
      <c r="DB44" s="592"/>
      <c r="DC44" s="593"/>
      <c r="DD44" s="594">
        <v>1440005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607222</v>
      </c>
      <c r="CS45" s="607"/>
      <c r="CT45" s="607"/>
      <c r="CU45" s="607"/>
      <c r="CV45" s="607"/>
      <c r="CW45" s="607"/>
      <c r="CX45" s="607"/>
      <c r="CY45" s="608"/>
      <c r="CZ45" s="591">
        <v>2.5</v>
      </c>
      <c r="DA45" s="609"/>
      <c r="DB45" s="609"/>
      <c r="DC45" s="610"/>
      <c r="DD45" s="594">
        <v>251561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4093711</v>
      </c>
      <c r="CS46" s="589"/>
      <c r="CT46" s="589"/>
      <c r="CU46" s="589"/>
      <c r="CV46" s="589"/>
      <c r="CW46" s="589"/>
      <c r="CX46" s="589"/>
      <c r="CY46" s="590"/>
      <c r="CZ46" s="591">
        <v>16.7</v>
      </c>
      <c r="DA46" s="592"/>
      <c r="DB46" s="592"/>
      <c r="DC46" s="593"/>
      <c r="DD46" s="594">
        <v>1028587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24444078</v>
      </c>
      <c r="CS49" s="573"/>
      <c r="CT49" s="573"/>
      <c r="CU49" s="573"/>
      <c r="CV49" s="573"/>
      <c r="CW49" s="573"/>
      <c r="CX49" s="573"/>
      <c r="CY49" s="574"/>
      <c r="CZ49" s="575">
        <v>100</v>
      </c>
      <c r="DA49" s="576"/>
      <c r="DB49" s="576"/>
      <c r="DC49" s="577"/>
      <c r="DD49" s="578">
        <v>16490433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25884</v>
      </c>
      <c r="R7" s="1101"/>
      <c r="S7" s="1101"/>
      <c r="T7" s="1101"/>
      <c r="U7" s="1101"/>
      <c r="V7" s="1101">
        <v>24412</v>
      </c>
      <c r="W7" s="1101"/>
      <c r="X7" s="1101"/>
      <c r="Y7" s="1101"/>
      <c r="Z7" s="1101"/>
      <c r="AA7" s="1101">
        <v>1472</v>
      </c>
      <c r="AB7" s="1101"/>
      <c r="AC7" s="1101"/>
      <c r="AD7" s="1101"/>
      <c r="AE7" s="1102"/>
      <c r="AF7" s="1103">
        <v>1245</v>
      </c>
      <c r="AG7" s="1104"/>
      <c r="AH7" s="1104"/>
      <c r="AI7" s="1104"/>
      <c r="AJ7" s="1105"/>
      <c r="AK7" s="1087">
        <v>2</v>
      </c>
      <c r="AL7" s="1088"/>
      <c r="AM7" s="1088"/>
      <c r="AN7" s="1088"/>
      <c r="AO7" s="1088"/>
      <c r="AP7" s="1088">
        <v>22923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25884</v>
      </c>
      <c r="R23" s="1065"/>
      <c r="S23" s="1065"/>
      <c r="T23" s="1065"/>
      <c r="U23" s="1065"/>
      <c r="V23" s="1065">
        <v>24412</v>
      </c>
      <c r="W23" s="1065"/>
      <c r="X23" s="1065"/>
      <c r="Y23" s="1065"/>
      <c r="Z23" s="1065"/>
      <c r="AA23" s="1065">
        <v>1472</v>
      </c>
      <c r="AB23" s="1065"/>
      <c r="AC23" s="1065"/>
      <c r="AD23" s="1065"/>
      <c r="AE23" s="1066"/>
      <c r="AF23" s="1067">
        <v>1245</v>
      </c>
      <c r="AG23" s="1065"/>
      <c r="AH23" s="1065"/>
      <c r="AI23" s="1065"/>
      <c r="AJ23" s="1068"/>
      <c r="AK23" s="1069"/>
      <c r="AL23" s="1070"/>
      <c r="AM23" s="1070"/>
      <c r="AN23" s="1070"/>
      <c r="AO23" s="1070"/>
      <c r="AP23" s="1065">
        <v>22923</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7883</v>
      </c>
      <c r="R28" s="1050"/>
      <c r="S28" s="1050"/>
      <c r="T28" s="1050"/>
      <c r="U28" s="1050"/>
      <c r="V28" s="1050">
        <v>7501</v>
      </c>
      <c r="W28" s="1050"/>
      <c r="X28" s="1050"/>
      <c r="Y28" s="1050"/>
      <c r="Z28" s="1050"/>
      <c r="AA28" s="1050">
        <v>382</v>
      </c>
      <c r="AB28" s="1050"/>
      <c r="AC28" s="1050"/>
      <c r="AD28" s="1050"/>
      <c r="AE28" s="1051"/>
      <c r="AF28" s="1052">
        <v>382</v>
      </c>
      <c r="AG28" s="1050"/>
      <c r="AH28" s="1050"/>
      <c r="AI28" s="1050"/>
      <c r="AJ28" s="1053"/>
      <c r="AK28" s="1054">
        <v>603</v>
      </c>
      <c r="AL28" s="1042"/>
      <c r="AM28" s="1042"/>
      <c r="AN28" s="1042"/>
      <c r="AO28" s="1042"/>
      <c r="AP28" s="1042" t="s">
        <v>480</v>
      </c>
      <c r="AQ28" s="1042"/>
      <c r="AR28" s="1042"/>
      <c r="AS28" s="1042"/>
      <c r="AT28" s="1042"/>
      <c r="AU28" s="1042" t="s">
        <v>480</v>
      </c>
      <c r="AV28" s="1042"/>
      <c r="AW28" s="1042"/>
      <c r="AX28" s="1042"/>
      <c r="AY28" s="1042"/>
      <c r="AZ28" s="1043" t="s">
        <v>480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147</v>
      </c>
      <c r="R29" s="1040"/>
      <c r="S29" s="1040"/>
      <c r="T29" s="1040"/>
      <c r="U29" s="1040"/>
      <c r="V29" s="1040">
        <v>126</v>
      </c>
      <c r="W29" s="1040"/>
      <c r="X29" s="1040"/>
      <c r="Y29" s="1040"/>
      <c r="Z29" s="1040"/>
      <c r="AA29" s="1040">
        <v>21</v>
      </c>
      <c r="AB29" s="1040"/>
      <c r="AC29" s="1040"/>
      <c r="AD29" s="1040"/>
      <c r="AE29" s="1041"/>
      <c r="AF29" s="1033">
        <v>21</v>
      </c>
      <c r="AG29" s="1034"/>
      <c r="AH29" s="1034"/>
      <c r="AI29" s="1034"/>
      <c r="AJ29" s="1035"/>
      <c r="AK29" s="976" t="s">
        <v>480</v>
      </c>
      <c r="AL29" s="967"/>
      <c r="AM29" s="967"/>
      <c r="AN29" s="967"/>
      <c r="AO29" s="967"/>
      <c r="AP29" s="967" t="s">
        <v>480</v>
      </c>
      <c r="AQ29" s="967"/>
      <c r="AR29" s="967"/>
      <c r="AS29" s="967"/>
      <c r="AT29" s="967"/>
      <c r="AU29" s="967" t="s">
        <v>480</v>
      </c>
      <c r="AV29" s="967"/>
      <c r="AW29" s="967"/>
      <c r="AX29" s="967"/>
      <c r="AY29" s="967"/>
      <c r="AZ29" s="1038" t="s">
        <v>480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685</v>
      </c>
      <c r="R30" s="1040"/>
      <c r="S30" s="1040"/>
      <c r="T30" s="1040"/>
      <c r="U30" s="1040"/>
      <c r="V30" s="1040">
        <v>682</v>
      </c>
      <c r="W30" s="1040"/>
      <c r="X30" s="1040"/>
      <c r="Y30" s="1040"/>
      <c r="Z30" s="1040"/>
      <c r="AA30" s="1040">
        <v>3</v>
      </c>
      <c r="AB30" s="1040"/>
      <c r="AC30" s="1040"/>
      <c r="AD30" s="1040"/>
      <c r="AE30" s="1041"/>
      <c r="AF30" s="1033">
        <v>3</v>
      </c>
      <c r="AG30" s="1034"/>
      <c r="AH30" s="1034"/>
      <c r="AI30" s="1034"/>
      <c r="AJ30" s="1035"/>
      <c r="AK30" s="976">
        <v>131</v>
      </c>
      <c r="AL30" s="967"/>
      <c r="AM30" s="967"/>
      <c r="AN30" s="967"/>
      <c r="AO30" s="967"/>
      <c r="AP30" s="967" t="s">
        <v>480</v>
      </c>
      <c r="AQ30" s="967"/>
      <c r="AR30" s="967"/>
      <c r="AS30" s="967"/>
      <c r="AT30" s="967"/>
      <c r="AU30" s="967" t="s">
        <v>480</v>
      </c>
      <c r="AV30" s="967"/>
      <c r="AW30" s="967"/>
      <c r="AX30" s="967"/>
      <c r="AY30" s="967"/>
      <c r="AZ30" s="1038" t="s">
        <v>480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4304</v>
      </c>
      <c r="R31" s="1040"/>
      <c r="S31" s="1040"/>
      <c r="T31" s="1040"/>
      <c r="U31" s="1040"/>
      <c r="V31" s="1040">
        <v>4173</v>
      </c>
      <c r="W31" s="1040"/>
      <c r="X31" s="1040"/>
      <c r="Y31" s="1040"/>
      <c r="Z31" s="1040"/>
      <c r="AA31" s="1040">
        <v>131</v>
      </c>
      <c r="AB31" s="1040"/>
      <c r="AC31" s="1040"/>
      <c r="AD31" s="1040"/>
      <c r="AE31" s="1041"/>
      <c r="AF31" s="1033">
        <v>131</v>
      </c>
      <c r="AG31" s="1034"/>
      <c r="AH31" s="1034"/>
      <c r="AI31" s="1034"/>
      <c r="AJ31" s="1035"/>
      <c r="AK31" s="976">
        <v>618</v>
      </c>
      <c r="AL31" s="967"/>
      <c r="AM31" s="967"/>
      <c r="AN31" s="967"/>
      <c r="AO31" s="967"/>
      <c r="AP31" s="967" t="s">
        <v>480</v>
      </c>
      <c r="AQ31" s="967"/>
      <c r="AR31" s="967"/>
      <c r="AS31" s="967"/>
      <c r="AT31" s="967"/>
      <c r="AU31" s="967" t="s">
        <v>480</v>
      </c>
      <c r="AV31" s="967"/>
      <c r="AW31" s="967"/>
      <c r="AX31" s="967"/>
      <c r="AY31" s="967"/>
      <c r="AZ31" s="1038" t="s">
        <v>480</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42</v>
      </c>
      <c r="R32" s="1040"/>
      <c r="S32" s="1040"/>
      <c r="T32" s="1040"/>
      <c r="U32" s="1040"/>
      <c r="V32" s="1040">
        <v>42</v>
      </c>
      <c r="W32" s="1040"/>
      <c r="X32" s="1040"/>
      <c r="Y32" s="1040"/>
      <c r="Z32" s="1040"/>
      <c r="AA32" s="1040" t="s">
        <v>480</v>
      </c>
      <c r="AB32" s="1040"/>
      <c r="AC32" s="1040"/>
      <c r="AD32" s="1040"/>
      <c r="AE32" s="1041"/>
      <c r="AF32" s="1033" t="s">
        <v>112</v>
      </c>
      <c r="AG32" s="1034"/>
      <c r="AH32" s="1034"/>
      <c r="AI32" s="1034"/>
      <c r="AJ32" s="1035"/>
      <c r="AK32" s="976">
        <v>21</v>
      </c>
      <c r="AL32" s="967"/>
      <c r="AM32" s="967"/>
      <c r="AN32" s="967"/>
      <c r="AO32" s="967"/>
      <c r="AP32" s="967" t="s">
        <v>480</v>
      </c>
      <c r="AQ32" s="967"/>
      <c r="AR32" s="967"/>
      <c r="AS32" s="967"/>
      <c r="AT32" s="967"/>
      <c r="AU32" s="967" t="s">
        <v>480</v>
      </c>
      <c r="AV32" s="967"/>
      <c r="AW32" s="967"/>
      <c r="AX32" s="967"/>
      <c r="AY32" s="967"/>
      <c r="AZ32" s="1038" t="s">
        <v>480</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418</v>
      </c>
      <c r="R33" s="1040"/>
      <c r="S33" s="1040"/>
      <c r="T33" s="1040"/>
      <c r="U33" s="1040"/>
      <c r="V33" s="1040">
        <v>443</v>
      </c>
      <c r="W33" s="1040"/>
      <c r="X33" s="1040"/>
      <c r="Y33" s="1040"/>
      <c r="Z33" s="1040"/>
      <c r="AA33" s="1040">
        <v>-20</v>
      </c>
      <c r="AB33" s="1040"/>
      <c r="AC33" s="1040"/>
      <c r="AD33" s="1040"/>
      <c r="AE33" s="1041"/>
      <c r="AF33" s="1033">
        <v>588</v>
      </c>
      <c r="AG33" s="1034"/>
      <c r="AH33" s="1034"/>
      <c r="AI33" s="1034"/>
      <c r="AJ33" s="1035"/>
      <c r="AK33" s="976">
        <v>4</v>
      </c>
      <c r="AL33" s="967"/>
      <c r="AM33" s="967"/>
      <c r="AN33" s="967"/>
      <c r="AO33" s="967"/>
      <c r="AP33" s="967">
        <v>345</v>
      </c>
      <c r="AQ33" s="967"/>
      <c r="AR33" s="967"/>
      <c r="AS33" s="967"/>
      <c r="AT33" s="967"/>
      <c r="AU33" s="967">
        <v>62</v>
      </c>
      <c r="AV33" s="967"/>
      <c r="AW33" s="967"/>
      <c r="AX33" s="967"/>
      <c r="AY33" s="967"/>
      <c r="AZ33" s="1038" t="s">
        <v>480</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885</v>
      </c>
      <c r="R34" s="1040"/>
      <c r="S34" s="1040"/>
      <c r="T34" s="1040"/>
      <c r="U34" s="1040"/>
      <c r="V34" s="1040">
        <v>846</v>
      </c>
      <c r="W34" s="1040"/>
      <c r="X34" s="1040"/>
      <c r="Y34" s="1040"/>
      <c r="Z34" s="1040"/>
      <c r="AA34" s="1040">
        <v>39</v>
      </c>
      <c r="AB34" s="1040"/>
      <c r="AC34" s="1040"/>
      <c r="AD34" s="1040"/>
      <c r="AE34" s="1041"/>
      <c r="AF34" s="1033">
        <v>39</v>
      </c>
      <c r="AG34" s="1034"/>
      <c r="AH34" s="1034"/>
      <c r="AI34" s="1034"/>
      <c r="AJ34" s="1035"/>
      <c r="AK34" s="976">
        <v>484</v>
      </c>
      <c r="AL34" s="967"/>
      <c r="AM34" s="967"/>
      <c r="AN34" s="967"/>
      <c r="AO34" s="967"/>
      <c r="AP34" s="967">
        <v>4235</v>
      </c>
      <c r="AQ34" s="967"/>
      <c r="AR34" s="967"/>
      <c r="AS34" s="967"/>
      <c r="AT34" s="967"/>
      <c r="AU34" s="967">
        <v>3650</v>
      </c>
      <c r="AV34" s="967"/>
      <c r="AW34" s="967"/>
      <c r="AX34" s="967"/>
      <c r="AY34" s="967"/>
      <c r="AZ34" s="1038" t="s">
        <v>480</v>
      </c>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389</v>
      </c>
      <c r="C35" s="1028"/>
      <c r="D35" s="1028"/>
      <c r="E35" s="1028"/>
      <c r="F35" s="1028"/>
      <c r="G35" s="1028"/>
      <c r="H35" s="1028"/>
      <c r="I35" s="1028"/>
      <c r="J35" s="1028"/>
      <c r="K35" s="1028"/>
      <c r="L35" s="1028"/>
      <c r="M35" s="1028"/>
      <c r="N35" s="1028"/>
      <c r="O35" s="1028"/>
      <c r="P35" s="1029"/>
      <c r="Q35" s="1039">
        <v>1378</v>
      </c>
      <c r="R35" s="1040"/>
      <c r="S35" s="1040"/>
      <c r="T35" s="1040"/>
      <c r="U35" s="1040"/>
      <c r="V35" s="1040">
        <v>1319</v>
      </c>
      <c r="W35" s="1040"/>
      <c r="X35" s="1040"/>
      <c r="Y35" s="1040"/>
      <c r="Z35" s="1040"/>
      <c r="AA35" s="1040">
        <v>59</v>
      </c>
      <c r="AB35" s="1040"/>
      <c r="AC35" s="1040"/>
      <c r="AD35" s="1040"/>
      <c r="AE35" s="1041"/>
      <c r="AF35" s="1033">
        <v>59</v>
      </c>
      <c r="AG35" s="1034"/>
      <c r="AH35" s="1034"/>
      <c r="AI35" s="1034"/>
      <c r="AJ35" s="1035"/>
      <c r="AK35" s="976">
        <v>278</v>
      </c>
      <c r="AL35" s="967"/>
      <c r="AM35" s="967"/>
      <c r="AN35" s="967"/>
      <c r="AO35" s="967"/>
      <c r="AP35" s="967">
        <v>5453</v>
      </c>
      <c r="AQ35" s="967"/>
      <c r="AR35" s="967"/>
      <c r="AS35" s="967"/>
      <c r="AT35" s="967"/>
      <c r="AU35" s="967">
        <v>4896</v>
      </c>
      <c r="AV35" s="967"/>
      <c r="AW35" s="967"/>
      <c r="AX35" s="967"/>
      <c r="AY35" s="967"/>
      <c r="AZ35" s="1038" t="s">
        <v>480</v>
      </c>
      <c r="BA35" s="1038"/>
      <c r="BB35" s="1038"/>
      <c r="BC35" s="1038"/>
      <c r="BD35" s="1038"/>
      <c r="BE35" s="1022" t="s">
        <v>388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1223</v>
      </c>
      <c r="AG63" s="955"/>
      <c r="AH63" s="955"/>
      <c r="AI63" s="955"/>
      <c r="AJ63" s="1020"/>
      <c r="AK63" s="1021"/>
      <c r="AL63" s="959"/>
      <c r="AM63" s="959"/>
      <c r="AN63" s="959"/>
      <c r="AO63" s="959"/>
      <c r="AP63" s="955">
        <v>10033</v>
      </c>
      <c r="AQ63" s="955"/>
      <c r="AR63" s="955"/>
      <c r="AS63" s="955"/>
      <c r="AT63" s="955"/>
      <c r="AU63" s="955">
        <v>8609</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394</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27</v>
      </c>
      <c r="R68" s="978"/>
      <c r="S68" s="978"/>
      <c r="T68" s="978"/>
      <c r="U68" s="978"/>
      <c r="V68" s="978">
        <v>23</v>
      </c>
      <c r="W68" s="978"/>
      <c r="X68" s="978"/>
      <c r="Y68" s="978"/>
      <c r="Z68" s="978"/>
      <c r="AA68" s="978">
        <v>3</v>
      </c>
      <c r="AB68" s="978"/>
      <c r="AC68" s="978"/>
      <c r="AD68" s="978"/>
      <c r="AE68" s="978"/>
      <c r="AF68" s="978">
        <v>3</v>
      </c>
      <c r="AG68" s="978"/>
      <c r="AH68" s="978"/>
      <c r="AI68" s="978"/>
      <c r="AJ68" s="978"/>
      <c r="AK68" s="978" t="s">
        <v>480</v>
      </c>
      <c r="AL68" s="978"/>
      <c r="AM68" s="978"/>
      <c r="AN68" s="978"/>
      <c r="AO68" s="978"/>
      <c r="AP68" s="978" t="s">
        <v>480</v>
      </c>
      <c r="AQ68" s="978"/>
      <c r="AR68" s="978"/>
      <c r="AS68" s="978"/>
      <c r="AT68" s="978"/>
      <c r="AU68" s="978" t="s">
        <v>480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164</v>
      </c>
      <c r="R69" s="967"/>
      <c r="S69" s="967"/>
      <c r="T69" s="967"/>
      <c r="U69" s="967"/>
      <c r="V69" s="967">
        <v>136</v>
      </c>
      <c r="W69" s="967"/>
      <c r="X69" s="967"/>
      <c r="Y69" s="967"/>
      <c r="Z69" s="967"/>
      <c r="AA69" s="967">
        <v>28</v>
      </c>
      <c r="AB69" s="967"/>
      <c r="AC69" s="967"/>
      <c r="AD69" s="967"/>
      <c r="AE69" s="967"/>
      <c r="AF69" s="967">
        <v>28</v>
      </c>
      <c r="AG69" s="967"/>
      <c r="AH69" s="967"/>
      <c r="AI69" s="967"/>
      <c r="AJ69" s="967"/>
      <c r="AK69" s="967">
        <v>16</v>
      </c>
      <c r="AL69" s="967"/>
      <c r="AM69" s="967"/>
      <c r="AN69" s="967"/>
      <c r="AO69" s="967"/>
      <c r="AP69" s="967">
        <v>13</v>
      </c>
      <c r="AQ69" s="967"/>
      <c r="AR69" s="967"/>
      <c r="AS69" s="967"/>
      <c r="AT69" s="967"/>
      <c r="AU69" s="967" t="s">
        <v>543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3503</v>
      </c>
      <c r="R70" s="967"/>
      <c r="S70" s="967"/>
      <c r="T70" s="967"/>
      <c r="U70" s="967"/>
      <c r="V70" s="967">
        <v>3435</v>
      </c>
      <c r="W70" s="967"/>
      <c r="X70" s="967"/>
      <c r="Y70" s="967"/>
      <c r="Z70" s="967"/>
      <c r="AA70" s="967">
        <v>68</v>
      </c>
      <c r="AB70" s="967"/>
      <c r="AC70" s="967"/>
      <c r="AD70" s="967"/>
      <c r="AE70" s="967"/>
      <c r="AF70" s="967">
        <v>68</v>
      </c>
      <c r="AG70" s="967"/>
      <c r="AH70" s="967"/>
      <c r="AI70" s="967"/>
      <c r="AJ70" s="967"/>
      <c r="AK70" s="967">
        <v>430</v>
      </c>
      <c r="AL70" s="967"/>
      <c r="AM70" s="967"/>
      <c r="AN70" s="967"/>
      <c r="AO70" s="967"/>
      <c r="AP70" s="967">
        <v>971</v>
      </c>
      <c r="AQ70" s="967"/>
      <c r="AR70" s="967"/>
      <c r="AS70" s="967"/>
      <c r="AT70" s="967"/>
      <c r="AU70" s="967">
        <v>236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2340</v>
      </c>
      <c r="R71" s="967"/>
      <c r="S71" s="967"/>
      <c r="T71" s="967"/>
      <c r="U71" s="967"/>
      <c r="V71" s="967">
        <v>2334</v>
      </c>
      <c r="W71" s="967"/>
      <c r="X71" s="967"/>
      <c r="Y71" s="967"/>
      <c r="Z71" s="967"/>
      <c r="AA71" s="967">
        <v>6</v>
      </c>
      <c r="AB71" s="967"/>
      <c r="AC71" s="967"/>
      <c r="AD71" s="967"/>
      <c r="AE71" s="967"/>
      <c r="AF71" s="967">
        <v>1458</v>
      </c>
      <c r="AG71" s="967"/>
      <c r="AH71" s="967"/>
      <c r="AI71" s="967"/>
      <c r="AJ71" s="967"/>
      <c r="AK71" s="967" t="s">
        <v>480</v>
      </c>
      <c r="AL71" s="967"/>
      <c r="AM71" s="967"/>
      <c r="AN71" s="967"/>
      <c r="AO71" s="967"/>
      <c r="AP71" s="967">
        <v>2601</v>
      </c>
      <c r="AQ71" s="967"/>
      <c r="AR71" s="967"/>
      <c r="AS71" s="967"/>
      <c r="AT71" s="967"/>
      <c r="AU71" s="967" t="s">
        <v>480</v>
      </c>
      <c r="AV71" s="967"/>
      <c r="AW71" s="967"/>
      <c r="AX71" s="967"/>
      <c r="AY71" s="967"/>
      <c r="AZ71" s="968" t="s">
        <v>542</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9457</v>
      </c>
      <c r="R72" s="967"/>
      <c r="S72" s="967"/>
      <c r="T72" s="967"/>
      <c r="U72" s="967"/>
      <c r="V72" s="967">
        <v>9338</v>
      </c>
      <c r="W72" s="967"/>
      <c r="X72" s="967"/>
      <c r="Y72" s="967"/>
      <c r="Z72" s="967"/>
      <c r="AA72" s="967">
        <v>119</v>
      </c>
      <c r="AB72" s="967"/>
      <c r="AC72" s="967"/>
      <c r="AD72" s="967"/>
      <c r="AE72" s="967"/>
      <c r="AF72" s="967">
        <v>119</v>
      </c>
      <c r="AG72" s="967"/>
      <c r="AH72" s="967"/>
      <c r="AI72" s="967"/>
      <c r="AJ72" s="967"/>
      <c r="AK72" s="967">
        <v>1880</v>
      </c>
      <c r="AL72" s="967"/>
      <c r="AM72" s="967"/>
      <c r="AN72" s="967"/>
      <c r="AO72" s="967"/>
      <c r="AP72" s="967" t="s">
        <v>480</v>
      </c>
      <c r="AQ72" s="967"/>
      <c r="AR72" s="967"/>
      <c r="AS72" s="967"/>
      <c r="AT72" s="967"/>
      <c r="AU72" s="967" t="s">
        <v>480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9205</v>
      </c>
      <c r="R73" s="967"/>
      <c r="S73" s="967"/>
      <c r="T73" s="967"/>
      <c r="U73" s="967"/>
      <c r="V73" s="967">
        <v>9167</v>
      </c>
      <c r="W73" s="967"/>
      <c r="X73" s="967"/>
      <c r="Y73" s="967"/>
      <c r="Z73" s="967"/>
      <c r="AA73" s="967">
        <v>38</v>
      </c>
      <c r="AB73" s="967"/>
      <c r="AC73" s="967"/>
      <c r="AD73" s="967"/>
      <c r="AE73" s="967"/>
      <c r="AF73" s="967">
        <v>38</v>
      </c>
      <c r="AG73" s="967"/>
      <c r="AH73" s="967"/>
      <c r="AI73" s="967"/>
      <c r="AJ73" s="967"/>
      <c r="AK73" s="967">
        <v>4033</v>
      </c>
      <c r="AL73" s="967"/>
      <c r="AM73" s="967"/>
      <c r="AN73" s="967"/>
      <c r="AO73" s="967"/>
      <c r="AP73" s="967" t="s">
        <v>480</v>
      </c>
      <c r="AQ73" s="967"/>
      <c r="AR73" s="967"/>
      <c r="AS73" s="967"/>
      <c r="AT73" s="967"/>
      <c r="AU73" s="967" t="s">
        <v>480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735240</v>
      </c>
      <c r="R74" s="967"/>
      <c r="S74" s="967"/>
      <c r="T74" s="967"/>
      <c r="U74" s="967"/>
      <c r="V74" s="967">
        <v>704492</v>
      </c>
      <c r="W74" s="967"/>
      <c r="X74" s="967"/>
      <c r="Y74" s="967"/>
      <c r="Z74" s="967"/>
      <c r="AA74" s="967">
        <v>30748</v>
      </c>
      <c r="AB74" s="967"/>
      <c r="AC74" s="967"/>
      <c r="AD74" s="967"/>
      <c r="AE74" s="967"/>
      <c r="AF74" s="967">
        <v>30748</v>
      </c>
      <c r="AG74" s="967"/>
      <c r="AH74" s="967"/>
      <c r="AI74" s="967"/>
      <c r="AJ74" s="967"/>
      <c r="AK74" s="967">
        <v>4022</v>
      </c>
      <c r="AL74" s="967"/>
      <c r="AM74" s="967"/>
      <c r="AN74" s="967"/>
      <c r="AO74" s="967"/>
      <c r="AP74" s="967" t="s">
        <v>543</v>
      </c>
      <c r="AQ74" s="967"/>
      <c r="AR74" s="967"/>
      <c r="AS74" s="967"/>
      <c r="AT74" s="967"/>
      <c r="AU74" s="967" t="s">
        <v>543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32462</v>
      </c>
      <c r="AG88" s="955"/>
      <c r="AH88" s="955"/>
      <c r="AI88" s="955"/>
      <c r="AJ88" s="955"/>
      <c r="AK88" s="959"/>
      <c r="AL88" s="959"/>
      <c r="AM88" s="959"/>
      <c r="AN88" s="959"/>
      <c r="AO88" s="959"/>
      <c r="AP88" s="955">
        <v>3585</v>
      </c>
      <c r="AQ88" s="955"/>
      <c r="AR88" s="955"/>
      <c r="AS88" s="955"/>
      <c r="AT88" s="955"/>
      <c r="AU88" s="955">
        <v>236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288</v>
      </c>
      <c r="AG109" s="888"/>
      <c r="AH109" s="888"/>
      <c r="AI109" s="888"/>
      <c r="AJ109" s="889"/>
      <c r="AK109" s="890" t="s">
        <v>287</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288</v>
      </c>
      <c r="BW109" s="888"/>
      <c r="BX109" s="888"/>
      <c r="BY109" s="888"/>
      <c r="BZ109" s="889"/>
      <c r="CA109" s="890" t="s">
        <v>287</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288</v>
      </c>
      <c r="DM109" s="888"/>
      <c r="DN109" s="888"/>
      <c r="DO109" s="888"/>
      <c r="DP109" s="889"/>
      <c r="DQ109" s="890" t="s">
        <v>287</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1818735</v>
      </c>
      <c r="AB110" s="873"/>
      <c r="AC110" s="873"/>
      <c r="AD110" s="873"/>
      <c r="AE110" s="874"/>
      <c r="AF110" s="875">
        <v>1963241</v>
      </c>
      <c r="AG110" s="873"/>
      <c r="AH110" s="873"/>
      <c r="AI110" s="873"/>
      <c r="AJ110" s="874"/>
      <c r="AK110" s="875">
        <v>2004384</v>
      </c>
      <c r="AL110" s="873"/>
      <c r="AM110" s="873"/>
      <c r="AN110" s="873"/>
      <c r="AO110" s="874"/>
      <c r="AP110" s="876">
        <v>15.4</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20736897</v>
      </c>
      <c r="BR110" s="800"/>
      <c r="BS110" s="800"/>
      <c r="BT110" s="800"/>
      <c r="BU110" s="800"/>
      <c r="BV110" s="800">
        <v>21240687</v>
      </c>
      <c r="BW110" s="800"/>
      <c r="BX110" s="800"/>
      <c r="BY110" s="800"/>
      <c r="BZ110" s="800"/>
      <c r="CA110" s="800">
        <v>22923040</v>
      </c>
      <c r="CB110" s="800"/>
      <c r="CC110" s="800"/>
      <c r="CD110" s="800"/>
      <c r="CE110" s="800"/>
      <c r="CF110" s="861">
        <v>175.8</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1721</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8752259</v>
      </c>
      <c r="BR112" s="771"/>
      <c r="BS112" s="771"/>
      <c r="BT112" s="771"/>
      <c r="BU112" s="771"/>
      <c r="BV112" s="771">
        <v>8765379</v>
      </c>
      <c r="BW112" s="771"/>
      <c r="BX112" s="771"/>
      <c r="BY112" s="771"/>
      <c r="BZ112" s="771"/>
      <c r="CA112" s="771">
        <v>8608590</v>
      </c>
      <c r="CB112" s="771"/>
      <c r="CC112" s="771"/>
      <c r="CD112" s="771"/>
      <c r="CE112" s="771"/>
      <c r="CF112" s="848">
        <v>66</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1721</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519837</v>
      </c>
      <c r="AB113" s="909"/>
      <c r="AC113" s="909"/>
      <c r="AD113" s="909"/>
      <c r="AE113" s="910"/>
      <c r="AF113" s="911">
        <v>514921</v>
      </c>
      <c r="AG113" s="909"/>
      <c r="AH113" s="909"/>
      <c r="AI113" s="909"/>
      <c r="AJ113" s="910"/>
      <c r="AK113" s="911">
        <v>537893</v>
      </c>
      <c r="AL113" s="909"/>
      <c r="AM113" s="909"/>
      <c r="AN113" s="909"/>
      <c r="AO113" s="910"/>
      <c r="AP113" s="912">
        <v>4.0999999999999996</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918688</v>
      </c>
      <c r="BR113" s="771"/>
      <c r="BS113" s="771"/>
      <c r="BT113" s="771"/>
      <c r="BU113" s="771"/>
      <c r="BV113" s="771">
        <v>539195</v>
      </c>
      <c r="BW113" s="771"/>
      <c r="BX113" s="771"/>
      <c r="BY113" s="771"/>
      <c r="BZ113" s="771"/>
      <c r="CA113" s="771">
        <v>227494</v>
      </c>
      <c r="CB113" s="771"/>
      <c r="CC113" s="771"/>
      <c r="CD113" s="771"/>
      <c r="CE113" s="771"/>
      <c r="CF113" s="848">
        <v>1.7</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318923</v>
      </c>
      <c r="AB114" s="784"/>
      <c r="AC114" s="784"/>
      <c r="AD114" s="784"/>
      <c r="AE114" s="785"/>
      <c r="AF114" s="786">
        <v>269454</v>
      </c>
      <c r="AG114" s="784"/>
      <c r="AH114" s="784"/>
      <c r="AI114" s="784"/>
      <c r="AJ114" s="785"/>
      <c r="AK114" s="786">
        <v>198783</v>
      </c>
      <c r="AL114" s="784"/>
      <c r="AM114" s="784"/>
      <c r="AN114" s="784"/>
      <c r="AO114" s="785"/>
      <c r="AP114" s="754">
        <v>1.5</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3316962</v>
      </c>
      <c r="BR114" s="771"/>
      <c r="BS114" s="771"/>
      <c r="BT114" s="771"/>
      <c r="BU114" s="771"/>
      <c r="BV114" s="771">
        <v>3513874</v>
      </c>
      <c r="BW114" s="771"/>
      <c r="BX114" s="771"/>
      <c r="BY114" s="771"/>
      <c r="BZ114" s="771"/>
      <c r="CA114" s="771">
        <v>3350703</v>
      </c>
      <c r="CB114" s="771"/>
      <c r="CC114" s="771"/>
      <c r="CD114" s="771"/>
      <c r="CE114" s="771"/>
      <c r="CF114" s="848">
        <v>25.7</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1721</v>
      </c>
      <c r="AB115" s="909"/>
      <c r="AC115" s="909"/>
      <c r="AD115" s="909"/>
      <c r="AE115" s="910"/>
      <c r="AF115" s="911">
        <v>1721</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2659216</v>
      </c>
      <c r="AB117" s="895"/>
      <c r="AC117" s="895"/>
      <c r="AD117" s="895"/>
      <c r="AE117" s="896"/>
      <c r="AF117" s="898">
        <v>2749337</v>
      </c>
      <c r="AG117" s="895"/>
      <c r="AH117" s="895"/>
      <c r="AI117" s="895"/>
      <c r="AJ117" s="896"/>
      <c r="AK117" s="898">
        <v>2741060</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288</v>
      </c>
      <c r="AG118" s="888"/>
      <c r="AH118" s="888"/>
      <c r="AI118" s="888"/>
      <c r="AJ118" s="889"/>
      <c r="AK118" s="890" t="s">
        <v>287</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33726527</v>
      </c>
      <c r="BR118" s="858"/>
      <c r="BS118" s="858"/>
      <c r="BT118" s="858"/>
      <c r="BU118" s="858"/>
      <c r="BV118" s="858">
        <v>34059135</v>
      </c>
      <c r="BW118" s="858"/>
      <c r="BX118" s="858"/>
      <c r="BY118" s="858"/>
      <c r="BZ118" s="858"/>
      <c r="CA118" s="858">
        <v>35109827</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11148561</v>
      </c>
      <c r="BR119" s="800"/>
      <c r="BS119" s="800"/>
      <c r="BT119" s="800"/>
      <c r="BU119" s="800"/>
      <c r="BV119" s="800">
        <v>11531756</v>
      </c>
      <c r="BW119" s="800"/>
      <c r="BX119" s="800"/>
      <c r="BY119" s="800"/>
      <c r="BZ119" s="800"/>
      <c r="CA119" s="800">
        <v>11285111</v>
      </c>
      <c r="CB119" s="800"/>
      <c r="CC119" s="800"/>
      <c r="CD119" s="800"/>
      <c r="CE119" s="800"/>
      <c r="CF119" s="861">
        <v>86.6</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439</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4628355</v>
      </c>
      <c r="DH120" s="800"/>
      <c r="DI120" s="800"/>
      <c r="DJ120" s="800"/>
      <c r="DK120" s="800"/>
      <c r="DL120" s="800">
        <v>4843865</v>
      </c>
      <c r="DM120" s="800"/>
      <c r="DN120" s="800"/>
      <c r="DO120" s="800"/>
      <c r="DP120" s="800"/>
      <c r="DQ120" s="800">
        <v>4896486</v>
      </c>
      <c r="DR120" s="800"/>
      <c r="DS120" s="800"/>
      <c r="DT120" s="800"/>
      <c r="DU120" s="800"/>
      <c r="DV120" s="801">
        <v>37.6</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1721</v>
      </c>
      <c r="AB121" s="784"/>
      <c r="AC121" s="784"/>
      <c r="AD121" s="784"/>
      <c r="AE121" s="785"/>
      <c r="AF121" s="786">
        <v>1721</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23369887</v>
      </c>
      <c r="BR121" s="858"/>
      <c r="BS121" s="858"/>
      <c r="BT121" s="858"/>
      <c r="BU121" s="858"/>
      <c r="BV121" s="858">
        <v>23456131</v>
      </c>
      <c r="BW121" s="858"/>
      <c r="BX121" s="858"/>
      <c r="BY121" s="858"/>
      <c r="BZ121" s="858"/>
      <c r="CA121" s="858">
        <v>24779671</v>
      </c>
      <c r="CB121" s="858"/>
      <c r="CC121" s="858"/>
      <c r="CD121" s="858"/>
      <c r="CE121" s="858"/>
      <c r="CF121" s="859">
        <v>190.1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4047275</v>
      </c>
      <c r="DH121" s="771"/>
      <c r="DI121" s="771"/>
      <c r="DJ121" s="771"/>
      <c r="DK121" s="771"/>
      <c r="DL121" s="771">
        <v>3859725</v>
      </c>
      <c r="DM121" s="771"/>
      <c r="DN121" s="771"/>
      <c r="DO121" s="771"/>
      <c r="DP121" s="771"/>
      <c r="DQ121" s="771">
        <v>3650300</v>
      </c>
      <c r="DR121" s="771"/>
      <c r="DS121" s="771"/>
      <c r="DT121" s="771"/>
      <c r="DU121" s="771"/>
      <c r="DV121" s="823">
        <v>28</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34518448</v>
      </c>
      <c r="BR122" s="840"/>
      <c r="BS122" s="840"/>
      <c r="BT122" s="840"/>
      <c r="BU122" s="840"/>
      <c r="BV122" s="840">
        <v>34987887</v>
      </c>
      <c r="BW122" s="840"/>
      <c r="BX122" s="840"/>
      <c r="BY122" s="840"/>
      <c r="BZ122" s="840"/>
      <c r="CA122" s="840">
        <v>36064782</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76629</v>
      </c>
      <c r="DH122" s="771"/>
      <c r="DI122" s="771"/>
      <c r="DJ122" s="771"/>
      <c r="DK122" s="771"/>
      <c r="DL122" s="771">
        <v>61789</v>
      </c>
      <c r="DM122" s="771"/>
      <c r="DN122" s="771"/>
      <c r="DO122" s="771"/>
      <c r="DP122" s="771"/>
      <c r="DQ122" s="771">
        <v>61804</v>
      </c>
      <c r="DR122" s="771"/>
      <c r="DS122" s="771"/>
      <c r="DT122" s="771"/>
      <c r="DU122" s="771"/>
      <c r="DV122" s="823">
        <v>0.5</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444</v>
      </c>
      <c r="AB124" s="784"/>
      <c r="AC124" s="784"/>
      <c r="AD124" s="784"/>
      <c r="AE124" s="785"/>
      <c r="AF124" s="786" t="s">
        <v>444</v>
      </c>
      <c r="AG124" s="784"/>
      <c r="AH124" s="784"/>
      <c r="AI124" s="784"/>
      <c r="AJ124" s="785"/>
      <c r="AK124" s="786" t="s">
        <v>444</v>
      </c>
      <c r="AL124" s="784"/>
      <c r="AM124" s="784"/>
      <c r="AN124" s="784"/>
      <c r="AO124" s="785"/>
      <c r="AP124" s="754" t="s">
        <v>444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444</v>
      </c>
      <c r="DH124" s="717"/>
      <c r="DI124" s="717"/>
      <c r="DJ124" s="717"/>
      <c r="DK124" s="718"/>
      <c r="DL124" s="719" t="s">
        <v>444</v>
      </c>
      <c r="DM124" s="717"/>
      <c r="DN124" s="717"/>
      <c r="DO124" s="717"/>
      <c r="DP124" s="718"/>
      <c r="DQ124" s="719" t="s">
        <v>444</v>
      </c>
      <c r="DR124" s="717"/>
      <c r="DS124" s="717"/>
      <c r="DT124" s="717"/>
      <c r="DU124" s="718"/>
      <c r="DV124" s="807" t="s">
        <v>444</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444</v>
      </c>
      <c r="AB125" s="784"/>
      <c r="AC125" s="784"/>
      <c r="AD125" s="784"/>
      <c r="AE125" s="785"/>
      <c r="AF125" s="786" t="s">
        <v>444</v>
      </c>
      <c r="AG125" s="784"/>
      <c r="AH125" s="784"/>
      <c r="AI125" s="784"/>
      <c r="AJ125" s="785"/>
      <c r="AK125" s="786" t="s">
        <v>444</v>
      </c>
      <c r="AL125" s="784"/>
      <c r="AM125" s="784"/>
      <c r="AN125" s="784"/>
      <c r="AO125" s="785"/>
      <c r="AP125" s="754" t="s">
        <v>444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444</v>
      </c>
      <c r="DH125" s="800"/>
      <c r="DI125" s="800"/>
      <c r="DJ125" s="800"/>
      <c r="DK125" s="800"/>
      <c r="DL125" s="800" t="s">
        <v>444</v>
      </c>
      <c r="DM125" s="800"/>
      <c r="DN125" s="800"/>
      <c r="DO125" s="800"/>
      <c r="DP125" s="800"/>
      <c r="DQ125" s="800" t="s">
        <v>444</v>
      </c>
      <c r="DR125" s="800"/>
      <c r="DS125" s="800"/>
      <c r="DT125" s="800"/>
      <c r="DU125" s="800"/>
      <c r="DV125" s="801" t="s">
        <v>444</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444</v>
      </c>
      <c r="AB126" s="784"/>
      <c r="AC126" s="784"/>
      <c r="AD126" s="784"/>
      <c r="AE126" s="785"/>
      <c r="AF126" s="786" t="s">
        <v>444</v>
      </c>
      <c r="AG126" s="784"/>
      <c r="AH126" s="784"/>
      <c r="AI126" s="784"/>
      <c r="AJ126" s="785"/>
      <c r="AK126" s="786" t="s">
        <v>444</v>
      </c>
      <c r="AL126" s="784"/>
      <c r="AM126" s="784"/>
      <c r="AN126" s="784"/>
      <c r="AO126" s="785"/>
      <c r="AP126" s="754" t="s">
        <v>444</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444</v>
      </c>
      <c r="DH126" s="771"/>
      <c r="DI126" s="771"/>
      <c r="DJ126" s="771"/>
      <c r="DK126" s="771"/>
      <c r="DL126" s="771" t="s">
        <v>444</v>
      </c>
      <c r="DM126" s="771"/>
      <c r="DN126" s="771"/>
      <c r="DO126" s="771"/>
      <c r="DP126" s="771"/>
      <c r="DQ126" s="771" t="s">
        <v>444</v>
      </c>
      <c r="DR126" s="771"/>
      <c r="DS126" s="771"/>
      <c r="DT126" s="771"/>
      <c r="DU126" s="771"/>
      <c r="DV126" s="823" t="s">
        <v>444</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444</v>
      </c>
      <c r="AB127" s="784"/>
      <c r="AC127" s="784"/>
      <c r="AD127" s="784"/>
      <c r="AE127" s="785"/>
      <c r="AF127" s="786" t="s">
        <v>444</v>
      </c>
      <c r="AG127" s="784"/>
      <c r="AH127" s="784"/>
      <c r="AI127" s="784"/>
      <c r="AJ127" s="785"/>
      <c r="AK127" s="786" t="s">
        <v>444</v>
      </c>
      <c r="AL127" s="784"/>
      <c r="AM127" s="784"/>
      <c r="AN127" s="784"/>
      <c r="AO127" s="785"/>
      <c r="AP127" s="754" t="s">
        <v>444</v>
      </c>
      <c r="AQ127" s="755"/>
      <c r="AR127" s="755"/>
      <c r="AS127" s="755"/>
      <c r="AT127" s="756"/>
      <c r="AU127" s="233"/>
      <c r="AV127" s="233"/>
      <c r="AW127" s="233"/>
      <c r="AX127" s="757" t="s">
        <v>454</v>
      </c>
      <c r="AY127" s="758"/>
      <c r="AZ127" s="758"/>
      <c r="BA127" s="758"/>
      <c r="BB127" s="758"/>
      <c r="BC127" s="758"/>
      <c r="BD127" s="758"/>
      <c r="BE127" s="759"/>
      <c r="BF127" s="760" t="s">
        <v>444</v>
      </c>
      <c r="BG127" s="761"/>
      <c r="BH127" s="761"/>
      <c r="BI127" s="761"/>
      <c r="BJ127" s="761"/>
      <c r="BK127" s="761"/>
      <c r="BL127" s="762"/>
      <c r="BM127" s="760">
        <v>12.76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17.760000000000002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15001004</v>
      </c>
      <c r="AB129" s="784"/>
      <c r="AC129" s="784"/>
      <c r="AD129" s="784"/>
      <c r="AE129" s="785"/>
      <c r="AF129" s="786">
        <v>15303959</v>
      </c>
      <c r="AG129" s="784"/>
      <c r="AH129" s="784"/>
      <c r="AI129" s="784"/>
      <c r="AJ129" s="785"/>
      <c r="AK129" s="786">
        <v>15215879</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1914963</v>
      </c>
      <c r="AB130" s="784"/>
      <c r="AC130" s="784"/>
      <c r="AD130" s="784"/>
      <c r="AE130" s="785"/>
      <c r="AF130" s="786">
        <v>2086151</v>
      </c>
      <c r="AG130" s="784"/>
      <c r="AH130" s="784"/>
      <c r="AI130" s="784"/>
      <c r="AJ130" s="785"/>
      <c r="AK130" s="786">
        <v>2180145</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13086041</v>
      </c>
      <c r="AB131" s="717"/>
      <c r="AC131" s="717"/>
      <c r="AD131" s="717"/>
      <c r="AE131" s="718"/>
      <c r="AF131" s="719">
        <v>13217808</v>
      </c>
      <c r="AG131" s="717"/>
      <c r="AH131" s="717"/>
      <c r="AI131" s="717"/>
      <c r="AJ131" s="718"/>
      <c r="AK131" s="719">
        <v>13035734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5.6873809279999996</v>
      </c>
      <c r="AB132" s="740"/>
      <c r="AC132" s="740"/>
      <c r="AD132" s="740"/>
      <c r="AE132" s="741"/>
      <c r="AF132" s="742">
        <v>5.0173674789999998</v>
      </c>
      <c r="AG132" s="740"/>
      <c r="AH132" s="740"/>
      <c r="AI132" s="740"/>
      <c r="AJ132" s="741"/>
      <c r="AK132" s="742">
        <v>4.3029030820000003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5.3</v>
      </c>
      <c r="AB133" s="749"/>
      <c r="AC133" s="749"/>
      <c r="AD133" s="749"/>
      <c r="AE133" s="750"/>
      <c r="AF133" s="748">
        <v>5.3</v>
      </c>
      <c r="AG133" s="749"/>
      <c r="AH133" s="749"/>
      <c r="AI133" s="749"/>
      <c r="AJ133" s="750"/>
      <c r="AK133" s="748">
        <v>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3576565</v>
      </c>
      <c r="L9" s="264">
        <v>54824</v>
      </c>
      <c r="M9" s="265">
        <v>65114</v>
      </c>
      <c r="N9" s="266">
        <v>-15.8</v>
      </c>
    </row>
    <row r="10" spans="1:16">
      <c r="A10" s="248"/>
      <c r="B10" s="244"/>
      <c r="C10" s="244"/>
      <c r="D10" s="244"/>
      <c r="E10" s="244"/>
      <c r="F10" s="244"/>
      <c r="G10" s="1133" t="s">
        <v>476</v>
      </c>
      <c r="H10" s="1134"/>
      <c r="I10" s="1134"/>
      <c r="J10" s="1135"/>
      <c r="K10" s="267">
        <v>120316</v>
      </c>
      <c r="L10" s="268">
        <v>1844</v>
      </c>
      <c r="M10" s="269">
        <v>4538</v>
      </c>
      <c r="N10" s="270">
        <v>-59.4</v>
      </c>
    </row>
    <row r="11" spans="1:16" ht="13.5" customHeight="1">
      <c r="A11" s="248"/>
      <c r="B11" s="244"/>
      <c r="C11" s="244"/>
      <c r="D11" s="244"/>
      <c r="E11" s="244"/>
      <c r="F11" s="244"/>
      <c r="G11" s="1133" t="s">
        <v>477</v>
      </c>
      <c r="H11" s="1134"/>
      <c r="I11" s="1134"/>
      <c r="J11" s="1135"/>
      <c r="K11" s="267">
        <v>64396</v>
      </c>
      <c r="L11" s="268">
        <v>987</v>
      </c>
      <c r="M11" s="269">
        <v>5513</v>
      </c>
      <c r="N11" s="270">
        <v>-82.1</v>
      </c>
    </row>
    <row r="12" spans="1:16" ht="13.5" customHeight="1">
      <c r="A12" s="248"/>
      <c r="B12" s="244"/>
      <c r="C12" s="244"/>
      <c r="D12" s="244"/>
      <c r="E12" s="244"/>
      <c r="F12" s="244"/>
      <c r="G12" s="1133" t="s">
        <v>478</v>
      </c>
      <c r="H12" s="1134"/>
      <c r="I12" s="1134"/>
      <c r="J12" s="1135"/>
      <c r="K12" s="267">
        <v>2271</v>
      </c>
      <c r="L12" s="268">
        <v>35</v>
      </c>
      <c r="M12" s="269">
        <v>953</v>
      </c>
      <c r="N12" s="270">
        <v>-96.3</v>
      </c>
    </row>
    <row r="13" spans="1:16" ht="13.5" customHeight="1">
      <c r="A13" s="248"/>
      <c r="B13" s="244"/>
      <c r="C13" s="244"/>
      <c r="D13" s="244"/>
      <c r="E13" s="244"/>
      <c r="F13" s="244"/>
      <c r="G13" s="1133" t="s">
        <v>479</v>
      </c>
      <c r="H13" s="1134"/>
      <c r="I13" s="1134"/>
      <c r="J13" s="1135"/>
      <c r="K13" s="267" t="s">
        <v>480</v>
      </c>
      <c r="L13" s="268" t="s">
        <v>480</v>
      </c>
      <c r="M13" s="269">
        <v>2</v>
      </c>
      <c r="N13" s="270" t="s">
        <v>480</v>
      </c>
    </row>
    <row r="14" spans="1:16" ht="13.5" customHeight="1">
      <c r="A14" s="248"/>
      <c r="B14" s="244"/>
      <c r="C14" s="244"/>
      <c r="D14" s="244"/>
      <c r="E14" s="244"/>
      <c r="F14" s="244"/>
      <c r="G14" s="1133" t="s">
        <v>481</v>
      </c>
      <c r="H14" s="1134"/>
      <c r="I14" s="1134"/>
      <c r="J14" s="1135"/>
      <c r="K14" s="267">
        <v>243717</v>
      </c>
      <c r="L14" s="268">
        <v>3736</v>
      </c>
      <c r="M14" s="269">
        <v>2887</v>
      </c>
      <c r="N14" s="270">
        <v>29.4</v>
      </c>
    </row>
    <row r="15" spans="1:16" ht="13.5" customHeight="1">
      <c r="A15" s="248"/>
      <c r="B15" s="244"/>
      <c r="C15" s="244"/>
      <c r="D15" s="244"/>
      <c r="E15" s="244"/>
      <c r="F15" s="244"/>
      <c r="G15" s="1133" t="s">
        <v>482</v>
      </c>
      <c r="H15" s="1134"/>
      <c r="I15" s="1134"/>
      <c r="J15" s="1135"/>
      <c r="K15" s="267">
        <v>125007</v>
      </c>
      <c r="L15" s="268">
        <v>1916</v>
      </c>
      <c r="M15" s="269">
        <v>1642</v>
      </c>
      <c r="N15" s="270">
        <v>16.7</v>
      </c>
    </row>
    <row r="16" spans="1:16">
      <c r="A16" s="248"/>
      <c r="B16" s="244"/>
      <c r="C16" s="244"/>
      <c r="D16" s="244"/>
      <c r="E16" s="244"/>
      <c r="F16" s="244"/>
      <c r="G16" s="1136" t="s">
        <v>483</v>
      </c>
      <c r="H16" s="1137"/>
      <c r="I16" s="1137"/>
      <c r="J16" s="1138"/>
      <c r="K16" s="268">
        <v>-277289</v>
      </c>
      <c r="L16" s="268">
        <v>-4250</v>
      </c>
      <c r="M16" s="269">
        <v>-6965</v>
      </c>
      <c r="N16" s="270">
        <v>-39</v>
      </c>
    </row>
    <row r="17" spans="1:16">
      <c r="A17" s="248"/>
      <c r="B17" s="244"/>
      <c r="C17" s="244"/>
      <c r="D17" s="244"/>
      <c r="E17" s="244"/>
      <c r="F17" s="244"/>
      <c r="G17" s="1136" t="s">
        <v>170</v>
      </c>
      <c r="H17" s="1137"/>
      <c r="I17" s="1137"/>
      <c r="J17" s="1138"/>
      <c r="K17" s="268">
        <v>3854983</v>
      </c>
      <c r="L17" s="268">
        <v>59092</v>
      </c>
      <c r="M17" s="269">
        <v>73685</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7.02</v>
      </c>
      <c r="L21" s="281">
        <v>7.13</v>
      </c>
      <c r="M21" s="282">
        <v>-0.11</v>
      </c>
      <c r="N21" s="249"/>
      <c r="O21" s="283"/>
      <c r="P21" s="279"/>
    </row>
    <row r="22" spans="1:16" s="284" customFormat="1">
      <c r="A22" s="279"/>
      <c r="B22" s="249"/>
      <c r="C22" s="249"/>
      <c r="D22" s="249"/>
      <c r="E22" s="249"/>
      <c r="F22" s="249"/>
      <c r="G22" s="1130" t="s">
        <v>489</v>
      </c>
      <c r="H22" s="1131"/>
      <c r="I22" s="1131"/>
      <c r="J22" s="1132"/>
      <c r="K22" s="285">
        <v>90.6</v>
      </c>
      <c r="L22" s="286">
        <v>98.1</v>
      </c>
      <c r="M22" s="287">
        <v>-7.5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2004384</v>
      </c>
      <c r="L32" s="294">
        <v>30725</v>
      </c>
      <c r="M32" s="295">
        <v>43359</v>
      </c>
      <c r="N32" s="296">
        <v>-29.1</v>
      </c>
    </row>
    <row r="33" spans="1:16" ht="13.5" customHeight="1">
      <c r="A33" s="248"/>
      <c r="B33" s="244"/>
      <c r="C33" s="244"/>
      <c r="D33" s="244"/>
      <c r="E33" s="244"/>
      <c r="F33" s="244"/>
      <c r="G33" s="1121" t="s">
        <v>493</v>
      </c>
      <c r="H33" s="1122"/>
      <c r="I33" s="1122"/>
      <c r="J33" s="1123"/>
      <c r="K33" s="294" t="s">
        <v>480</v>
      </c>
      <c r="L33" s="294" t="s">
        <v>480</v>
      </c>
      <c r="M33" s="295">
        <v>0</v>
      </c>
      <c r="N33" s="296" t="s">
        <v>480</v>
      </c>
    </row>
    <row r="34" spans="1:16" ht="27" customHeight="1">
      <c r="A34" s="248"/>
      <c r="B34" s="244"/>
      <c r="C34" s="244"/>
      <c r="D34" s="244"/>
      <c r="E34" s="244"/>
      <c r="F34" s="244"/>
      <c r="G34" s="1121" t="s">
        <v>494</v>
      </c>
      <c r="H34" s="1122"/>
      <c r="I34" s="1122"/>
      <c r="J34" s="1123"/>
      <c r="K34" s="294" t="s">
        <v>480</v>
      </c>
      <c r="L34" s="294" t="s">
        <v>480</v>
      </c>
      <c r="M34" s="295">
        <v>39</v>
      </c>
      <c r="N34" s="296" t="s">
        <v>480</v>
      </c>
    </row>
    <row r="35" spans="1:16" ht="27" customHeight="1">
      <c r="A35" s="248"/>
      <c r="B35" s="244"/>
      <c r="C35" s="244"/>
      <c r="D35" s="244"/>
      <c r="E35" s="244"/>
      <c r="F35" s="244"/>
      <c r="G35" s="1121" t="s">
        <v>495</v>
      </c>
      <c r="H35" s="1122"/>
      <c r="I35" s="1122"/>
      <c r="J35" s="1123"/>
      <c r="K35" s="294">
        <v>537893</v>
      </c>
      <c r="L35" s="294">
        <v>8245</v>
      </c>
      <c r="M35" s="295">
        <v>11806</v>
      </c>
      <c r="N35" s="296">
        <v>-30.2</v>
      </c>
    </row>
    <row r="36" spans="1:16" ht="27" customHeight="1">
      <c r="A36" s="248"/>
      <c r="B36" s="244"/>
      <c r="C36" s="244"/>
      <c r="D36" s="244"/>
      <c r="E36" s="244"/>
      <c r="F36" s="244"/>
      <c r="G36" s="1121" t="s">
        <v>496</v>
      </c>
      <c r="H36" s="1122"/>
      <c r="I36" s="1122"/>
      <c r="J36" s="1123"/>
      <c r="K36" s="294">
        <v>198783</v>
      </c>
      <c r="L36" s="294">
        <v>3047</v>
      </c>
      <c r="M36" s="295">
        <v>1910</v>
      </c>
      <c r="N36" s="296">
        <v>59.5</v>
      </c>
    </row>
    <row r="37" spans="1:16" ht="13.5" customHeight="1">
      <c r="A37" s="248"/>
      <c r="B37" s="244"/>
      <c r="C37" s="244"/>
      <c r="D37" s="244"/>
      <c r="E37" s="244"/>
      <c r="F37" s="244"/>
      <c r="G37" s="1121" t="s">
        <v>497</v>
      </c>
      <c r="H37" s="1122"/>
      <c r="I37" s="1122"/>
      <c r="J37" s="1123"/>
      <c r="K37" s="294" t="s">
        <v>480</v>
      </c>
      <c r="L37" s="294" t="s">
        <v>480</v>
      </c>
      <c r="M37" s="295">
        <v>1129</v>
      </c>
      <c r="N37" s="296" t="s">
        <v>480</v>
      </c>
    </row>
    <row r="38" spans="1:16" ht="27" customHeight="1">
      <c r="A38" s="248"/>
      <c r="B38" s="244"/>
      <c r="C38" s="244"/>
      <c r="D38" s="244"/>
      <c r="E38" s="244"/>
      <c r="F38" s="244"/>
      <c r="G38" s="1124" t="s">
        <v>498</v>
      </c>
      <c r="H38" s="1125"/>
      <c r="I38" s="1125"/>
      <c r="J38" s="1126"/>
      <c r="K38" s="297" t="s">
        <v>480</v>
      </c>
      <c r="L38" s="297" t="s">
        <v>480</v>
      </c>
      <c r="M38" s="298">
        <v>5</v>
      </c>
      <c r="N38" s="299" t="s">
        <v>480</v>
      </c>
      <c r="O38" s="293"/>
    </row>
    <row r="39" spans="1:16">
      <c r="A39" s="248"/>
      <c r="B39" s="244"/>
      <c r="C39" s="244"/>
      <c r="D39" s="244"/>
      <c r="E39" s="244"/>
      <c r="F39" s="244"/>
      <c r="G39" s="1124" t="s">
        <v>499</v>
      </c>
      <c r="H39" s="1125"/>
      <c r="I39" s="1125"/>
      <c r="J39" s="1126"/>
      <c r="K39" s="300" t="s">
        <v>480</v>
      </c>
      <c r="L39" s="300" t="s">
        <v>480</v>
      </c>
      <c r="M39" s="301">
        <v>-5126</v>
      </c>
      <c r="N39" s="302" t="s">
        <v>480</v>
      </c>
      <c r="O39" s="293"/>
    </row>
    <row r="40" spans="1:16" ht="27" customHeight="1">
      <c r="A40" s="248"/>
      <c r="B40" s="244"/>
      <c r="C40" s="244"/>
      <c r="D40" s="244"/>
      <c r="E40" s="244"/>
      <c r="F40" s="244"/>
      <c r="G40" s="1121" t="s">
        <v>500</v>
      </c>
      <c r="H40" s="1122"/>
      <c r="I40" s="1122"/>
      <c r="J40" s="1123"/>
      <c r="K40" s="300">
        <v>-2180145</v>
      </c>
      <c r="L40" s="300">
        <v>-33419</v>
      </c>
      <c r="M40" s="301">
        <v>-37205</v>
      </c>
      <c r="N40" s="302">
        <v>-10.199999999999999</v>
      </c>
      <c r="O40" s="293"/>
    </row>
    <row r="41" spans="1:16">
      <c r="A41" s="248"/>
      <c r="B41" s="244"/>
      <c r="C41" s="244"/>
      <c r="D41" s="244"/>
      <c r="E41" s="244"/>
      <c r="F41" s="244"/>
      <c r="G41" s="1127" t="s">
        <v>282</v>
      </c>
      <c r="H41" s="1128"/>
      <c r="I41" s="1128"/>
      <c r="J41" s="1129"/>
      <c r="K41" s="294">
        <v>560915</v>
      </c>
      <c r="L41" s="300">
        <v>8598</v>
      </c>
      <c r="M41" s="301">
        <v>15917</v>
      </c>
      <c r="N41" s="302">
        <v>-46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3263420</v>
      </c>
      <c r="J51" s="320">
        <v>49453</v>
      </c>
      <c r="K51" s="321">
        <v>-6.7</v>
      </c>
      <c r="L51" s="322">
        <v>61882</v>
      </c>
      <c r="M51" s="323">
        <v>6.7</v>
      </c>
      <c r="N51" s="324">
        <v>-13.4</v>
      </c>
    </row>
    <row r="52" spans="1:14">
      <c r="A52" s="248"/>
      <c r="B52" s="244"/>
      <c r="C52" s="244"/>
      <c r="D52" s="244"/>
      <c r="E52" s="244"/>
      <c r="F52" s="244"/>
      <c r="G52" s="325"/>
      <c r="H52" s="326" t="s">
        <v>511</v>
      </c>
      <c r="I52" s="327">
        <v>1141426</v>
      </c>
      <c r="J52" s="328">
        <v>17297</v>
      </c>
      <c r="K52" s="329">
        <v>-50.1</v>
      </c>
      <c r="L52" s="330">
        <v>32175</v>
      </c>
      <c r="M52" s="331">
        <v>0</v>
      </c>
      <c r="N52" s="332">
        <v>-50.1</v>
      </c>
    </row>
    <row r="53" spans="1:14">
      <c r="A53" s="248"/>
      <c r="B53" s="244"/>
      <c r="C53" s="244"/>
      <c r="D53" s="244"/>
      <c r="E53" s="244"/>
      <c r="F53" s="244"/>
      <c r="G53" s="310" t="s">
        <v>512</v>
      </c>
      <c r="H53" s="311"/>
      <c r="I53" s="319">
        <v>3504553</v>
      </c>
      <c r="J53" s="320">
        <v>53478</v>
      </c>
      <c r="K53" s="321">
        <v>8.1</v>
      </c>
      <c r="L53" s="322">
        <v>47569</v>
      </c>
      <c r="M53" s="323">
        <v>-23.1</v>
      </c>
      <c r="N53" s="324">
        <v>31.2</v>
      </c>
    </row>
    <row r="54" spans="1:14">
      <c r="A54" s="248"/>
      <c r="B54" s="244"/>
      <c r="C54" s="244"/>
      <c r="D54" s="244"/>
      <c r="E54" s="244"/>
      <c r="F54" s="244"/>
      <c r="G54" s="325"/>
      <c r="H54" s="326" t="s">
        <v>511</v>
      </c>
      <c r="I54" s="327">
        <v>1329030</v>
      </c>
      <c r="J54" s="328">
        <v>20280</v>
      </c>
      <c r="K54" s="329">
        <v>17.2</v>
      </c>
      <c r="L54" s="330">
        <v>26255</v>
      </c>
      <c r="M54" s="331">
        <v>-18.399999999999999</v>
      </c>
      <c r="N54" s="332">
        <v>35.6</v>
      </c>
    </row>
    <row r="55" spans="1:14">
      <c r="A55" s="248"/>
      <c r="B55" s="244"/>
      <c r="C55" s="244"/>
      <c r="D55" s="244"/>
      <c r="E55" s="244"/>
      <c r="F55" s="244"/>
      <c r="G55" s="310" t="s">
        <v>513</v>
      </c>
      <c r="H55" s="311"/>
      <c r="I55" s="319">
        <v>2261906</v>
      </c>
      <c r="J55" s="320">
        <v>34351</v>
      </c>
      <c r="K55" s="321">
        <v>-35.799999999999997</v>
      </c>
      <c r="L55" s="322">
        <v>50880</v>
      </c>
      <c r="M55" s="323">
        <v>7</v>
      </c>
      <c r="N55" s="324">
        <v>-42.8</v>
      </c>
    </row>
    <row r="56" spans="1:14">
      <c r="A56" s="248"/>
      <c r="B56" s="244"/>
      <c r="C56" s="244"/>
      <c r="D56" s="244"/>
      <c r="E56" s="244"/>
      <c r="F56" s="244"/>
      <c r="G56" s="325"/>
      <c r="H56" s="326" t="s">
        <v>511</v>
      </c>
      <c r="I56" s="327">
        <v>1282411</v>
      </c>
      <c r="J56" s="328">
        <v>19476</v>
      </c>
      <c r="K56" s="329">
        <v>-4</v>
      </c>
      <c r="L56" s="330">
        <v>26879</v>
      </c>
      <c r="M56" s="331">
        <v>2.4</v>
      </c>
      <c r="N56" s="332">
        <v>-6.4</v>
      </c>
    </row>
    <row r="57" spans="1:14">
      <c r="A57" s="248"/>
      <c r="B57" s="244"/>
      <c r="C57" s="244"/>
      <c r="D57" s="244"/>
      <c r="E57" s="244"/>
      <c r="F57" s="244"/>
      <c r="G57" s="310" t="s">
        <v>514</v>
      </c>
      <c r="H57" s="311"/>
      <c r="I57" s="319">
        <v>2963581</v>
      </c>
      <c r="J57" s="320">
        <v>45153</v>
      </c>
      <c r="K57" s="321">
        <v>31.4</v>
      </c>
      <c r="L57" s="322">
        <v>63956</v>
      </c>
      <c r="M57" s="323">
        <v>25.7</v>
      </c>
      <c r="N57" s="324">
        <v>5.7</v>
      </c>
    </row>
    <row r="58" spans="1:14">
      <c r="A58" s="248"/>
      <c r="B58" s="244"/>
      <c r="C58" s="244"/>
      <c r="D58" s="244"/>
      <c r="E58" s="244"/>
      <c r="F58" s="244"/>
      <c r="G58" s="325"/>
      <c r="H58" s="326" t="s">
        <v>511</v>
      </c>
      <c r="I58" s="327">
        <v>1817679</v>
      </c>
      <c r="J58" s="328">
        <v>27694</v>
      </c>
      <c r="K58" s="329">
        <v>42.2</v>
      </c>
      <c r="L58" s="330">
        <v>29239</v>
      </c>
      <c r="M58" s="331">
        <v>8.8000000000000007</v>
      </c>
      <c r="N58" s="332">
        <v>33.4</v>
      </c>
    </row>
    <row r="59" spans="1:14">
      <c r="A59" s="248"/>
      <c r="B59" s="244"/>
      <c r="C59" s="244"/>
      <c r="D59" s="244"/>
      <c r="E59" s="244"/>
      <c r="F59" s="244"/>
      <c r="G59" s="310" t="s">
        <v>515</v>
      </c>
      <c r="H59" s="311"/>
      <c r="I59" s="319">
        <v>4860790</v>
      </c>
      <c r="J59" s="320">
        <v>74510</v>
      </c>
      <c r="K59" s="321">
        <v>65</v>
      </c>
      <c r="L59" s="322">
        <v>66255</v>
      </c>
      <c r="M59" s="323">
        <v>3.6</v>
      </c>
      <c r="N59" s="324">
        <v>61.4</v>
      </c>
    </row>
    <row r="60" spans="1:14">
      <c r="A60" s="248"/>
      <c r="B60" s="244"/>
      <c r="C60" s="244"/>
      <c r="D60" s="244"/>
      <c r="E60" s="244"/>
      <c r="F60" s="244"/>
      <c r="G60" s="325"/>
      <c r="H60" s="326" t="s">
        <v>511</v>
      </c>
      <c r="I60" s="333">
        <v>4093711</v>
      </c>
      <c r="J60" s="328">
        <v>62751</v>
      </c>
      <c r="K60" s="329">
        <v>126.6</v>
      </c>
      <c r="L60" s="330">
        <v>31822</v>
      </c>
      <c r="M60" s="331">
        <v>8.8000000000000007</v>
      </c>
      <c r="N60" s="332">
        <v>117.8</v>
      </c>
    </row>
    <row r="61" spans="1:14">
      <c r="A61" s="248"/>
      <c r="B61" s="244"/>
      <c r="C61" s="244"/>
      <c r="D61" s="244"/>
      <c r="E61" s="244"/>
      <c r="F61" s="244"/>
      <c r="G61" s="310" t="s">
        <v>516</v>
      </c>
      <c r="H61" s="334"/>
      <c r="I61" s="335">
        <v>3370850</v>
      </c>
      <c r="J61" s="336">
        <v>51389</v>
      </c>
      <c r="K61" s="337">
        <v>12.4</v>
      </c>
      <c r="L61" s="338">
        <v>58108</v>
      </c>
      <c r="M61" s="339">
        <v>4</v>
      </c>
      <c r="N61" s="324">
        <v>8.4</v>
      </c>
    </row>
    <row r="62" spans="1:14">
      <c r="A62" s="248"/>
      <c r="B62" s="244"/>
      <c r="C62" s="244"/>
      <c r="D62" s="244"/>
      <c r="E62" s="244"/>
      <c r="F62" s="244"/>
      <c r="G62" s="325"/>
      <c r="H62" s="326" t="s">
        <v>511</v>
      </c>
      <c r="I62" s="327">
        <v>1932851</v>
      </c>
      <c r="J62" s="328">
        <v>29500</v>
      </c>
      <c r="K62" s="329">
        <v>26.4</v>
      </c>
      <c r="L62" s="330">
        <v>29274</v>
      </c>
      <c r="M62" s="331">
        <v>0.3</v>
      </c>
      <c r="N62" s="332">
        <v>26.1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30.77</v>
      </c>
      <c r="G47" s="12">
        <v>35.68</v>
      </c>
      <c r="H47" s="12">
        <v>37.729999999999997</v>
      </c>
      <c r="I47" s="12">
        <v>37.090000000000003</v>
      </c>
      <c r="J47" s="13">
        <v>37.520000000000003</v>
      </c>
    </row>
    <row r="48" spans="2:10" ht="57.75" customHeight="1">
      <c r="B48" s="14"/>
      <c r="C48" s="1141" t="s">
        <v>4</v>
      </c>
      <c r="D48" s="1141"/>
      <c r="E48" s="1142"/>
      <c r="F48" s="15">
        <v>9.58</v>
      </c>
      <c r="G48" s="16">
        <v>3.98</v>
      </c>
      <c r="H48" s="16">
        <v>3.07</v>
      </c>
      <c r="I48" s="16">
        <v>8.49</v>
      </c>
      <c r="J48" s="17">
        <v>8.18</v>
      </c>
    </row>
    <row r="49" spans="2:10" ht="57.75" customHeight="1" thickBot="1">
      <c r="B49" s="18"/>
      <c r="C49" s="1143" t="s">
        <v>5</v>
      </c>
      <c r="D49" s="1143"/>
      <c r="E49" s="1144"/>
      <c r="F49" s="19">
        <v>0.17</v>
      </c>
      <c r="G49" s="20" t="s">
        <v>523</v>
      </c>
      <c r="H49" s="20">
        <v>1.2</v>
      </c>
      <c r="I49" s="20">
        <v>5.58</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9.57</v>
      </c>
      <c r="G34" s="33">
        <v>3.97</v>
      </c>
      <c r="H34" s="33">
        <v>3.07</v>
      </c>
      <c r="I34" s="33">
        <v>8.48</v>
      </c>
      <c r="J34" s="34">
        <v>8.17</v>
      </c>
      <c r="K34" s="22"/>
      <c r="L34" s="22"/>
      <c r="M34" s="22"/>
      <c r="N34" s="22"/>
      <c r="O34" s="22"/>
      <c r="P34" s="22"/>
    </row>
    <row r="35" spans="1:16" ht="39" customHeight="1">
      <c r="A35" s="22"/>
      <c r="B35" s="35"/>
      <c r="C35" s="1145" t="s">
        <v>526</v>
      </c>
      <c r="D35" s="1146"/>
      <c r="E35" s="1147"/>
      <c r="F35" s="36">
        <v>4.38</v>
      </c>
      <c r="G35" s="37">
        <v>4.6500000000000004</v>
      </c>
      <c r="H35" s="37">
        <v>4.3899999999999997</v>
      </c>
      <c r="I35" s="37">
        <v>3.97</v>
      </c>
      <c r="J35" s="38">
        <v>3.86</v>
      </c>
      <c r="K35" s="22"/>
      <c r="L35" s="22"/>
      <c r="M35" s="22"/>
      <c r="N35" s="22"/>
      <c r="O35" s="22"/>
      <c r="P35" s="22"/>
    </row>
    <row r="36" spans="1:16" ht="39" customHeight="1">
      <c r="A36" s="22"/>
      <c r="B36" s="35"/>
      <c r="C36" s="1145" t="s">
        <v>527</v>
      </c>
      <c r="D36" s="1146"/>
      <c r="E36" s="1147"/>
      <c r="F36" s="36">
        <v>3.65</v>
      </c>
      <c r="G36" s="37">
        <v>5.32</v>
      </c>
      <c r="H36" s="37">
        <v>4.76</v>
      </c>
      <c r="I36" s="37">
        <v>3.98</v>
      </c>
      <c r="J36" s="38">
        <v>2.5</v>
      </c>
      <c r="K36" s="22"/>
      <c r="L36" s="22"/>
      <c r="M36" s="22"/>
      <c r="N36" s="22"/>
      <c r="O36" s="22"/>
      <c r="P36" s="22"/>
    </row>
    <row r="37" spans="1:16" ht="39" customHeight="1">
      <c r="A37" s="22"/>
      <c r="B37" s="35"/>
      <c r="C37" s="1145" t="s">
        <v>528</v>
      </c>
      <c r="D37" s="1146"/>
      <c r="E37" s="1147"/>
      <c r="F37" s="36">
        <v>0.42</v>
      </c>
      <c r="G37" s="37">
        <v>0.56000000000000005</v>
      </c>
      <c r="H37" s="37">
        <v>0.48</v>
      </c>
      <c r="I37" s="37">
        <v>0.69</v>
      </c>
      <c r="J37" s="38">
        <v>0.86</v>
      </c>
      <c r="K37" s="22"/>
      <c r="L37" s="22"/>
      <c r="M37" s="22"/>
      <c r="N37" s="22"/>
      <c r="O37" s="22"/>
      <c r="P37" s="22"/>
    </row>
    <row r="38" spans="1:16" ht="39" customHeight="1">
      <c r="A38" s="22"/>
      <c r="B38" s="35"/>
      <c r="C38" s="1145" t="s">
        <v>529</v>
      </c>
      <c r="D38" s="1146"/>
      <c r="E38" s="1147"/>
      <c r="F38" s="36">
        <v>0.67</v>
      </c>
      <c r="G38" s="37">
        <v>0.43</v>
      </c>
      <c r="H38" s="37">
        <v>0.28000000000000003</v>
      </c>
      <c r="I38" s="37">
        <v>0.33</v>
      </c>
      <c r="J38" s="38">
        <v>0.38</v>
      </c>
      <c r="K38" s="22"/>
      <c r="L38" s="22"/>
      <c r="M38" s="22"/>
      <c r="N38" s="22"/>
      <c r="O38" s="22"/>
      <c r="P38" s="22"/>
    </row>
    <row r="39" spans="1:16" ht="39" customHeight="1">
      <c r="A39" s="22"/>
      <c r="B39" s="35"/>
      <c r="C39" s="1145" t="s">
        <v>530</v>
      </c>
      <c r="D39" s="1146"/>
      <c r="E39" s="1147"/>
      <c r="F39" s="36">
        <v>0.05</v>
      </c>
      <c r="G39" s="37">
        <v>0.12</v>
      </c>
      <c r="H39" s="37">
        <v>0.18</v>
      </c>
      <c r="I39" s="37">
        <v>0.14000000000000001</v>
      </c>
      <c r="J39" s="38">
        <v>0.25</v>
      </c>
      <c r="K39" s="22"/>
      <c r="L39" s="22"/>
      <c r="M39" s="22"/>
      <c r="N39" s="22"/>
      <c r="O39" s="22"/>
      <c r="P39" s="22"/>
    </row>
    <row r="40" spans="1:16" ht="39" customHeight="1">
      <c r="A40" s="22"/>
      <c r="B40" s="35"/>
      <c r="C40" s="1145" t="s">
        <v>531</v>
      </c>
      <c r="D40" s="1146"/>
      <c r="E40" s="1147"/>
      <c r="F40" s="36">
        <v>0.17</v>
      </c>
      <c r="G40" s="37">
        <v>0.16</v>
      </c>
      <c r="H40" s="37">
        <v>0.12</v>
      </c>
      <c r="I40" s="37">
        <v>0.14000000000000001</v>
      </c>
      <c r="J40" s="38">
        <v>0.13</v>
      </c>
      <c r="K40" s="22"/>
      <c r="L40" s="22"/>
      <c r="M40" s="22"/>
      <c r="N40" s="22"/>
      <c r="O40" s="22"/>
      <c r="P40" s="22"/>
    </row>
    <row r="41" spans="1:16" ht="39" customHeight="1">
      <c r="A41" s="22"/>
      <c r="B41" s="35"/>
      <c r="C41" s="1145" t="s">
        <v>532</v>
      </c>
      <c r="D41" s="1146"/>
      <c r="E41" s="1147"/>
      <c r="F41" s="36">
        <v>0.02</v>
      </c>
      <c r="G41" s="37">
        <v>0.02</v>
      </c>
      <c r="H41" s="37">
        <v>0.01</v>
      </c>
      <c r="I41" s="37">
        <v>0.01</v>
      </c>
      <c r="J41" s="38">
        <v>0.01</v>
      </c>
      <c r="K41" s="22"/>
      <c r="L41" s="22"/>
      <c r="M41" s="22"/>
      <c r="N41" s="22"/>
      <c r="O41" s="22"/>
      <c r="P41" s="22"/>
    </row>
    <row r="42" spans="1:16" ht="39" customHeight="1">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1584</v>
      </c>
      <c r="L45" s="60">
        <v>1692</v>
      </c>
      <c r="M45" s="60">
        <v>1819</v>
      </c>
      <c r="N45" s="60">
        <v>1963</v>
      </c>
      <c r="O45" s="61">
        <v>2004</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476</v>
      </c>
      <c r="L48" s="64">
        <v>466</v>
      </c>
      <c r="M48" s="64">
        <v>520</v>
      </c>
      <c r="N48" s="64">
        <v>515</v>
      </c>
      <c r="O48" s="65">
        <v>538</v>
      </c>
      <c r="P48" s="48"/>
      <c r="Q48" s="48"/>
      <c r="R48" s="48"/>
      <c r="S48" s="48"/>
      <c r="T48" s="48"/>
      <c r="U48" s="48"/>
    </row>
    <row r="49" spans="1:21" ht="30.75" customHeight="1">
      <c r="A49" s="48"/>
      <c r="B49" s="1163"/>
      <c r="C49" s="1164"/>
      <c r="D49" s="62"/>
      <c r="E49" s="1155" t="s">
        <v>16</v>
      </c>
      <c r="F49" s="1155"/>
      <c r="G49" s="1155"/>
      <c r="H49" s="1155"/>
      <c r="I49" s="1155"/>
      <c r="J49" s="1156"/>
      <c r="K49" s="63">
        <v>301</v>
      </c>
      <c r="L49" s="64">
        <v>328</v>
      </c>
      <c r="M49" s="64">
        <v>319</v>
      </c>
      <c r="N49" s="64">
        <v>269</v>
      </c>
      <c r="O49" s="65">
        <v>199</v>
      </c>
      <c r="P49" s="48"/>
      <c r="Q49" s="48"/>
      <c r="R49" s="48"/>
      <c r="S49" s="48"/>
      <c r="T49" s="48"/>
      <c r="U49" s="48"/>
    </row>
    <row r="50" spans="1:21" ht="30.75" customHeight="1">
      <c r="A50" s="48"/>
      <c r="B50" s="1163"/>
      <c r="C50" s="1164"/>
      <c r="D50" s="62"/>
      <c r="E50" s="1155" t="s">
        <v>17</v>
      </c>
      <c r="F50" s="1155"/>
      <c r="G50" s="1155"/>
      <c r="H50" s="1155"/>
      <c r="I50" s="1155"/>
      <c r="J50" s="1156"/>
      <c r="K50" s="63">
        <v>2</v>
      </c>
      <c r="L50" s="64">
        <v>2</v>
      </c>
      <c r="M50" s="64">
        <v>2</v>
      </c>
      <c r="N50" s="64">
        <v>2</v>
      </c>
      <c r="O50" s="65" t="s">
        <v>480</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1676</v>
      </c>
      <c r="L52" s="64">
        <v>1780</v>
      </c>
      <c r="M52" s="64">
        <v>1915</v>
      </c>
      <c r="N52" s="64">
        <v>2087</v>
      </c>
      <c r="O52" s="65">
        <v>2180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687</v>
      </c>
      <c r="L53" s="69">
        <v>708</v>
      </c>
      <c r="M53" s="69">
        <v>745</v>
      </c>
      <c r="N53" s="69">
        <v>662</v>
      </c>
      <c r="O53" s="70">
        <v>561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愛西市役所</cp:lastModifiedBy>
  <cp:lastPrinted>2016-04-12T01:14:02Z</cp:lastPrinted>
  <dcterms:created xsi:type="dcterms:W3CDTF">2016-02-15T01:36:02Z</dcterms:created>
  <dcterms:modified xsi:type="dcterms:W3CDTF">2016-06-03T06:11:04Z</dcterms:modified>
</cp:coreProperties>
</file>